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rive f\Admissions\PGDM MBA Admissions 2023\"/>
    </mc:Choice>
  </mc:AlternateContent>
  <xr:revisionPtr revIDLastSave="0" documentId="13_ncr:1_{31F7DC96-BAD5-410E-AF56-0260BDEF6520}" xr6:coauthVersionLast="47" xr6:coauthVersionMax="47" xr10:uidLastSave="{00000000-0000-0000-0000-000000000000}"/>
  <bookViews>
    <workbookView xWindow="-120" yWindow="-120" windowWidth="24240" windowHeight="13020" tabRatio="313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Sheet1!$A$1:$DY$179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76" i="1" l="1"/>
  <c r="AD76" i="1"/>
  <c r="AK114" i="1" l="1"/>
  <c r="AK61" i="1"/>
  <c r="AK77" i="1"/>
  <c r="AD77" i="1"/>
  <c r="AK74" i="1"/>
  <c r="AK73" i="1"/>
  <c r="AD73" i="1"/>
  <c r="AK72" i="1"/>
  <c r="AD72" i="1"/>
  <c r="AK68" i="1"/>
  <c r="AD68" i="1"/>
  <c r="AK59" i="1"/>
  <c r="AD59" i="1"/>
  <c r="AK50" i="1"/>
  <c r="AD50" i="1"/>
  <c r="AK45" i="1"/>
  <c r="AD45" i="1"/>
  <c r="AD84" i="1"/>
  <c r="AK75" i="1"/>
  <c r="AK34" i="1"/>
  <c r="AD33" i="1"/>
  <c r="AK47" i="1"/>
  <c r="AD43" i="1"/>
  <c r="AK42" i="1"/>
  <c r="AK40" i="1"/>
  <c r="AD40" i="1"/>
  <c r="AK37" i="1"/>
  <c r="AD37" i="1"/>
  <c r="AK14" i="1"/>
  <c r="AD14" i="1"/>
</calcChain>
</file>

<file path=xl/sharedStrings.xml><?xml version="1.0" encoding="utf-8"?>
<sst xmlns="http://schemas.openxmlformats.org/spreadsheetml/2006/main" count="5481" uniqueCount="2173">
  <si>
    <t>#</t>
  </si>
  <si>
    <t>First Name</t>
  </si>
  <si>
    <t>Last Name</t>
  </si>
  <si>
    <t>Email</t>
  </si>
  <si>
    <t>Address 1</t>
  </si>
  <si>
    <t>Address 2</t>
  </si>
  <si>
    <t>Address for GDPI</t>
  </si>
  <si>
    <t>Alternate Email</t>
  </si>
  <si>
    <t>Applicant Name</t>
  </si>
  <si>
    <t>Application Id</t>
  </si>
  <si>
    <t>Batch</t>
  </si>
  <si>
    <t>Category</t>
  </si>
  <si>
    <t>City</t>
  </si>
  <si>
    <t>Declaration Date</t>
  </si>
  <si>
    <t>Gender</t>
  </si>
  <si>
    <t>Mobile Number</t>
  </si>
  <si>
    <t>Phone Number</t>
  </si>
  <si>
    <t>Preferred City for Interview</t>
  </si>
  <si>
    <t>Present City</t>
  </si>
  <si>
    <t>Program</t>
  </si>
  <si>
    <t>State</t>
  </si>
  <si>
    <t>WhatsApp Number</t>
  </si>
  <si>
    <t>CAT - CAT Registration Number</t>
  </si>
  <si>
    <t>CAT - Date of Test</t>
  </si>
  <si>
    <t>CAT - Overall Score</t>
  </si>
  <si>
    <t>CAT - Overall Percentile</t>
  </si>
  <si>
    <t>Class X - Name of the School</t>
  </si>
  <si>
    <t>Class X - Xth - Board</t>
  </si>
  <si>
    <t>Class X - Xth - Year Of Passing</t>
  </si>
  <si>
    <t>Class X - Xth -  Obtained Marks</t>
  </si>
  <si>
    <t>Class X - Xth - Percentage</t>
  </si>
  <si>
    <t>Class X - Medium of Instruction</t>
  </si>
  <si>
    <t>Class X - Passed in Single Attemt</t>
  </si>
  <si>
    <t>Class XII - Name of the School</t>
  </si>
  <si>
    <t>Class XII - XIIth - Board</t>
  </si>
  <si>
    <t>Class XII - XIIth - Year of Passing</t>
  </si>
  <si>
    <t>Class XII - XIIth - Obtained Marks / CGPA</t>
  </si>
  <si>
    <t>Class XII - XIIth - Percentage</t>
  </si>
  <si>
    <t>Class XII - Medium of Instruction</t>
  </si>
  <si>
    <t>Class XII - Passed in Single Attempt</t>
  </si>
  <si>
    <t>CMAT - Date of Test</t>
  </si>
  <si>
    <t>CMAT - CMAT Registration Number</t>
  </si>
  <si>
    <t>CMAT - Overall Score</t>
  </si>
  <si>
    <t>CMAT - Overall Percentile</t>
  </si>
  <si>
    <t>Diploma Details - Name &amp; Address of Institution</t>
  </si>
  <si>
    <t>Diploma Details - Obtained Percentages</t>
  </si>
  <si>
    <t>GMAT - Date of Test</t>
  </si>
  <si>
    <t>GMAT - Overall Score</t>
  </si>
  <si>
    <t>GMAT - Registration Number</t>
  </si>
  <si>
    <t>GMAT - Overall Percentile</t>
  </si>
  <si>
    <t>MAT DEC - Registration Number</t>
  </si>
  <si>
    <t>MAT DEC - Date of Test</t>
  </si>
  <si>
    <t>MAT DEC - Overall Score</t>
  </si>
  <si>
    <t>MAT DEC - Overall Percentile</t>
  </si>
  <si>
    <t>MAT FEB - MAT-FEB Registration Number</t>
  </si>
  <si>
    <t>MAT FEB - Date of Test</t>
  </si>
  <si>
    <t>MAT FEB - Overall Score</t>
  </si>
  <si>
    <t>MAT FEB - Overall Percentile</t>
  </si>
  <si>
    <t>MAT MAY - MAT-MAY Registration Number</t>
  </si>
  <si>
    <t>MAT MAY - Date of Test</t>
  </si>
  <si>
    <t>MAT MAY - Overall Score</t>
  </si>
  <si>
    <t>MAT MAY - Overall Percentile</t>
  </si>
  <si>
    <t>MAT SEP - MAT-SEP Registration Number</t>
  </si>
  <si>
    <t>MAT SEP - Date of Test</t>
  </si>
  <si>
    <t>MAT SEP - Overall Score</t>
  </si>
  <si>
    <t>MAT SEP - Overall Percentile</t>
  </si>
  <si>
    <t>TANCET - Date of Test</t>
  </si>
  <si>
    <t>TANCET - Overall Score</t>
  </si>
  <si>
    <t>TANCET - Overall Percentile</t>
  </si>
  <si>
    <t>TANCET - TANCET Registration Number</t>
  </si>
  <si>
    <t>UG Details - UG- Name of the University</t>
  </si>
  <si>
    <t>UG Details - UG- Name of the College</t>
  </si>
  <si>
    <t>UG Details - UG- Year of Passing</t>
  </si>
  <si>
    <t>UG Details - UG - Obtained CGPA / Marks</t>
  </si>
  <si>
    <t>UG Details - UG- Degree</t>
  </si>
  <si>
    <t>UG Details - Courses not cleared in 1 attem</t>
  </si>
  <si>
    <t>UG Details - Standing arrears</t>
  </si>
  <si>
    <t>Work Exe 2 - Name of the Organization</t>
  </si>
  <si>
    <t>Work Exe 2 - From</t>
  </si>
  <si>
    <t>Work Exe 2 - To</t>
  </si>
  <si>
    <t>Work Exe 3 - Name of the Organization</t>
  </si>
  <si>
    <t>Work Exe 3 - From</t>
  </si>
  <si>
    <t>Work Exe 3 - To</t>
  </si>
  <si>
    <t>Work Exp 1 - Name of the Organization</t>
  </si>
  <si>
    <t>Work Exp 1 - From</t>
  </si>
  <si>
    <t>Work Exp 1 - To</t>
  </si>
  <si>
    <t>XAT - Date of Test</t>
  </si>
  <si>
    <t>XAT - Overall Score</t>
  </si>
  <si>
    <t>XAT - Overall Percentile</t>
  </si>
  <si>
    <t>XAT - XAT Registration Number</t>
  </si>
  <si>
    <t>Lead Name</t>
  </si>
  <si>
    <t>Jeffri  Jeraldu  Infant. J</t>
  </si>
  <si>
    <t>jeffrijose1291@gmail.com</t>
  </si>
  <si>
    <t>22W001094</t>
  </si>
  <si>
    <t>BC</t>
  </si>
  <si>
    <t>Male</t>
  </si>
  <si>
    <t>Chennai</t>
  </si>
  <si>
    <t>Madurai</t>
  </si>
  <si>
    <t>Relatives</t>
  </si>
  <si>
    <t>B.COM</t>
  </si>
  <si>
    <t>Paid</t>
  </si>
  <si>
    <t>CAT</t>
  </si>
  <si>
    <t>CBSE</t>
  </si>
  <si>
    <t>MAT</t>
  </si>
  <si>
    <t>B.Com</t>
  </si>
  <si>
    <t>kiran kumar p</t>
  </si>
  <si>
    <t>kiranpk4702@gmail.com</t>
  </si>
  <si>
    <t>23W00002</t>
  </si>
  <si>
    <t>pragatheswari</t>
  </si>
  <si>
    <t>d</t>
  </si>
  <si>
    <t>dhanapragao5@gmail.com</t>
  </si>
  <si>
    <t>337A  a.m.nagar, alanganatham pirivu road , alaganatham</t>
  </si>
  <si>
    <t>Thiagarajar School of Management, Pamban Swamy Nagar, Thirupparankundram, Madurai - 625005</t>
  </si>
  <si>
    <t>kanidhana71@gmail.com</t>
  </si>
  <si>
    <t>pragatheswari  d</t>
  </si>
  <si>
    <t>23W000057</t>
  </si>
  <si>
    <t>OC</t>
  </si>
  <si>
    <t>Female</t>
  </si>
  <si>
    <t xml:space="preserve"> 91 6380196928</t>
  </si>
  <si>
    <t>Namakkal</t>
  </si>
  <si>
    <t>Master of Business Administration</t>
  </si>
  <si>
    <t>the navodaya academy</t>
  </si>
  <si>
    <t>English</t>
  </si>
  <si>
    <t>Yes</t>
  </si>
  <si>
    <t>bharathidasan university</t>
  </si>
  <si>
    <t>cauvery college for women</t>
  </si>
  <si>
    <t>pragatheswari d</t>
  </si>
  <si>
    <t>B RINURAKAVE</t>
  </si>
  <si>
    <t>rinurakave@gmail.com</t>
  </si>
  <si>
    <t>55,south Krishnan Kovil Street,1st floor</t>
  </si>
  <si>
    <t>23W000062</t>
  </si>
  <si>
    <t>MBC</t>
  </si>
  <si>
    <t xml:space="preserve"> 91 9150280067</t>
  </si>
  <si>
    <t>Mahatma CBSE school</t>
  </si>
  <si>
    <t>Kamarajar university</t>
  </si>
  <si>
    <t>Lady doak college</t>
  </si>
  <si>
    <t>None</t>
  </si>
  <si>
    <t>Vigneshwaran</t>
  </si>
  <si>
    <t>K</t>
  </si>
  <si>
    <t>er.vigneshwarank@gmail.com</t>
  </si>
  <si>
    <t>No 12 Pudhupettai Street Kaspa Actor</t>
  </si>
  <si>
    <t>Vigneshwaran  K</t>
  </si>
  <si>
    <t>23W000072</t>
  </si>
  <si>
    <t xml:space="preserve"> 91 7871307971</t>
  </si>
  <si>
    <t>Ranipet</t>
  </si>
  <si>
    <t>PGDM / MBA</t>
  </si>
  <si>
    <t>Annai Saradha Matric Hr Sec School</t>
  </si>
  <si>
    <t>State Board</t>
  </si>
  <si>
    <t>Sunbeam Matric Hr Sec School</t>
  </si>
  <si>
    <t>Anna University</t>
  </si>
  <si>
    <t>Alagappa College of Technology</t>
  </si>
  <si>
    <t>B.Tech</t>
  </si>
  <si>
    <t>India Post</t>
  </si>
  <si>
    <t>Vigneshwaran K</t>
  </si>
  <si>
    <t>Ashwath</t>
  </si>
  <si>
    <t>kashwath69@gmail.com</t>
  </si>
  <si>
    <t>35/11 south kothanda ramar kovil street ,west mambalam</t>
  </si>
  <si>
    <t>Ashwath  K</t>
  </si>
  <si>
    <t>23W000092</t>
  </si>
  <si>
    <t>Gen</t>
  </si>
  <si>
    <t xml:space="preserve"> 91 9444076057</t>
  </si>
  <si>
    <t>SRI SITARAM VID MATRIC HR SEC SCHOOL</t>
  </si>
  <si>
    <t>GRT MAHALAKSHMI VID MAT HSS</t>
  </si>
  <si>
    <t>ANNA UNIVERSITY</t>
  </si>
  <si>
    <t>PANIMALR ENGINEERING COLLEGE</t>
  </si>
  <si>
    <t>B.E</t>
  </si>
  <si>
    <t>Ashwath K</t>
  </si>
  <si>
    <t>Naveen Balaji M</t>
  </si>
  <si>
    <t>23W000148</t>
  </si>
  <si>
    <t>Arnesh</t>
  </si>
  <si>
    <t>Bose</t>
  </si>
  <si>
    <t>arneshbose4020@gmail.com</t>
  </si>
  <si>
    <t>4/5 Dhana Sekaran Nagar, 2nd street</t>
  </si>
  <si>
    <t>Arnesh  Bose</t>
  </si>
  <si>
    <t>23W000152</t>
  </si>
  <si>
    <t xml:space="preserve"> 91 9384547910</t>
  </si>
  <si>
    <t>Thoothukkudi</t>
  </si>
  <si>
    <t>PGDSBA (Business Analytics)</t>
  </si>
  <si>
    <t>The Vikasa School</t>
  </si>
  <si>
    <t>ICSE</t>
  </si>
  <si>
    <t>St. Joseph's College of Engineering</t>
  </si>
  <si>
    <t>XAT23024811</t>
  </si>
  <si>
    <t>Arnesh Bose</t>
  </si>
  <si>
    <t>DHARSANA</t>
  </si>
  <si>
    <t>MS</t>
  </si>
  <si>
    <t>msdharsanabalaji@gmail.com</t>
  </si>
  <si>
    <t>186,Meenakshi nagar,new ramnad road,madurai</t>
  </si>
  <si>
    <t>dharsanabalaji98@gmail.com</t>
  </si>
  <si>
    <t>DHARSANA BALAJI MS</t>
  </si>
  <si>
    <t>23W000169</t>
  </si>
  <si>
    <t xml:space="preserve"> 91 8189868078</t>
  </si>
  <si>
    <t>Post Graduate Diploma in Management</t>
  </si>
  <si>
    <t>C E O A MATRICULATION HIGHER SECONDARY SCHOOL</t>
  </si>
  <si>
    <t>MADURAI KAMARAJ UNIVERSITY</t>
  </si>
  <si>
    <t>MADURAI KAMARAJ UNIVERSITY COLLEGE</t>
  </si>
  <si>
    <t>BBA</t>
  </si>
  <si>
    <t>DHARSANA MS</t>
  </si>
  <si>
    <t>Jovita</t>
  </si>
  <si>
    <t>P</t>
  </si>
  <si>
    <t>jovitatiffany9@gmail.com</t>
  </si>
  <si>
    <t>3A,G3 ,Ashok manor apartments ,vallalar street,chelli nagar,selaiyur ,chennai 73</t>
  </si>
  <si>
    <t>prabahargodwin@gmail.com</t>
  </si>
  <si>
    <t>Jovita Tiffany P</t>
  </si>
  <si>
    <t>23W000177</t>
  </si>
  <si>
    <t xml:space="preserve"> 91 7358579944</t>
  </si>
  <si>
    <t>ZION MATRICULATION HIGHER SECONDARY SCHOOL</t>
  </si>
  <si>
    <t>UNIVERSITY OF MADRAS</t>
  </si>
  <si>
    <t>MADRAS CHRISTIAN COLLEGE</t>
  </si>
  <si>
    <t>B.Sc</t>
  </si>
  <si>
    <t>NIL</t>
  </si>
  <si>
    <t>Jovita P</t>
  </si>
  <si>
    <t>Mohamed</t>
  </si>
  <si>
    <t>Fasith</t>
  </si>
  <si>
    <t>mohamedfasithbr@gmail.com</t>
  </si>
  <si>
    <t>4/454,Chithi Vinayahar Kovil Street, Thasildhar Nagar, Anna Nagar, Madurai</t>
  </si>
  <si>
    <t>Mohamed  Fasith</t>
  </si>
  <si>
    <t>23W000179</t>
  </si>
  <si>
    <t xml:space="preserve"> 91 9585871351</t>
  </si>
  <si>
    <t>College Senior</t>
  </si>
  <si>
    <t>Saracens Matric Hr Sec School</t>
  </si>
  <si>
    <t>Arul Malar Matric Hr Sec School</t>
  </si>
  <si>
    <t>Madurai Kamaraj University</t>
  </si>
  <si>
    <t>The American College</t>
  </si>
  <si>
    <t>Mohamed Fasith</t>
  </si>
  <si>
    <t>ISHA HARINI</t>
  </si>
  <si>
    <t>VEERABADRAN</t>
  </si>
  <si>
    <t>ishaharini2003@gmail.com</t>
  </si>
  <si>
    <t>1/464-C, NGO COLONY, SATCHIYAPURAM,</t>
  </si>
  <si>
    <t>veerabadran.v@icai.org</t>
  </si>
  <si>
    <t>ISHA HARINI  VEERABADRAN</t>
  </si>
  <si>
    <t>23W000184</t>
  </si>
  <si>
    <t>OBC</t>
  </si>
  <si>
    <t>SIVAKASI</t>
  </si>
  <si>
    <t xml:space="preserve"> 91 8220750531</t>
  </si>
  <si>
    <t xml:space="preserve"> 91 9894675717</t>
  </si>
  <si>
    <t>Sivakasi</t>
  </si>
  <si>
    <t>Tamil Nadu</t>
  </si>
  <si>
    <t>YRTV MATRIC HR SEC SCHOOL SIVAKASI</t>
  </si>
  <si>
    <t>BHARATHIAR UNIVERSITY</t>
  </si>
  <si>
    <t>PSGR KRISHNAMMAL COLLEGE FOR WOMEN COIMBATORE</t>
  </si>
  <si>
    <t>ISHA HARINI VEERABADRAN</t>
  </si>
  <si>
    <t>Vasanth</t>
  </si>
  <si>
    <t>k</t>
  </si>
  <si>
    <t>sanjayvasanth316@gmail.com</t>
  </si>
  <si>
    <t>23/A dakkar bungalaw woraiyur,trichy-620003</t>
  </si>
  <si>
    <t>suguna316@gmail.com</t>
  </si>
  <si>
    <t>Vasanth  k</t>
  </si>
  <si>
    <t>23W000191</t>
  </si>
  <si>
    <t xml:space="preserve"> 91 9360331928</t>
  </si>
  <si>
    <t>Tiruchirappalli</t>
  </si>
  <si>
    <t>Akkv Aarnadu Matric Hr Sec School</t>
  </si>
  <si>
    <t>MADRAS UNIVERSITY</t>
  </si>
  <si>
    <t>LOYOLA COLLEGE</t>
  </si>
  <si>
    <t>Vasanth k</t>
  </si>
  <si>
    <t>Parvathy</t>
  </si>
  <si>
    <t>S</t>
  </si>
  <si>
    <t>psp2397@gmail.com</t>
  </si>
  <si>
    <t>SHEEJA NIVAS ,ATHIYANOOR , KODANGAVIL P.O , TVM, KERAL A</t>
  </si>
  <si>
    <t>ps.official00@gmail.com</t>
  </si>
  <si>
    <t>Parvathy  S</t>
  </si>
  <si>
    <t>23W000194</t>
  </si>
  <si>
    <t xml:space="preserve"> 91 9790797412</t>
  </si>
  <si>
    <t>Thiruvananthapuram</t>
  </si>
  <si>
    <t>DR GR PUBLIC SCHOOL</t>
  </si>
  <si>
    <t>JAWAHAR CENTRAL SCHOOL KANJIRAMKULAM</t>
  </si>
  <si>
    <t>SRM</t>
  </si>
  <si>
    <t>SRM INSTITUTE OF SCIENCE AND TECHNOLOGY</t>
  </si>
  <si>
    <t>Parvathy S</t>
  </si>
  <si>
    <t>Sanjay</t>
  </si>
  <si>
    <t>sanjaysithanathan2411@gmail.com</t>
  </si>
  <si>
    <t>Plot no.3984 ,TNHB colony , villaburam, madurai</t>
  </si>
  <si>
    <t>Sanjay  S</t>
  </si>
  <si>
    <t>23W000195</t>
  </si>
  <si>
    <t xml:space="preserve"> 91 6382802792</t>
  </si>
  <si>
    <t>CEOA matriculation higher secondary school</t>
  </si>
  <si>
    <t>Bharathidasan University</t>
  </si>
  <si>
    <t>Bishop Heber college of arts and science</t>
  </si>
  <si>
    <t>Sanjay S</t>
  </si>
  <si>
    <t>KANISHKA</t>
  </si>
  <si>
    <t>kanishkashankar29@gmail.com</t>
  </si>
  <si>
    <t>19 B rengatchipatti</t>
  </si>
  <si>
    <t>KANISHKA  S</t>
  </si>
  <si>
    <t>23W000197</t>
  </si>
  <si>
    <t xml:space="preserve"> 91 9943042348</t>
  </si>
  <si>
    <t>Karur</t>
  </si>
  <si>
    <t>CAUVERY GLOBAL SCHOOL</t>
  </si>
  <si>
    <t>BHARATHIDASAN UNIVERSITY</t>
  </si>
  <si>
    <t>BISHOP HEBER COLLEGE</t>
  </si>
  <si>
    <t>Nil</t>
  </si>
  <si>
    <t>KANISHKA S</t>
  </si>
  <si>
    <t>Muthukrishna</t>
  </si>
  <si>
    <t>Gnanasekaran</t>
  </si>
  <si>
    <t>muthukrishnacs197@gmail.com</t>
  </si>
  <si>
    <t>Middle street, Sekkapatty, Kunnuvarankottai (Po) , Nilakottai (Taluk)</t>
  </si>
  <si>
    <t>23W000207</t>
  </si>
  <si>
    <t xml:space="preserve"> 91 9629682171</t>
  </si>
  <si>
    <t>Dindigul</t>
  </si>
  <si>
    <t>Google Search</t>
  </si>
  <si>
    <t>Shri Renuka Vidhayalayam Matric Hr Sec School</t>
  </si>
  <si>
    <t>The Gandhigram Rural Institute (DTBU)</t>
  </si>
  <si>
    <t>Muthukrishna Gnanasekaran</t>
  </si>
  <si>
    <t>Ashwath narayanan</t>
  </si>
  <si>
    <t>ashwathvedanarayanan@gmail.com</t>
  </si>
  <si>
    <t>23W000210</t>
  </si>
  <si>
    <t>Trichy</t>
  </si>
  <si>
    <t>Rajkumar</t>
  </si>
  <si>
    <t>Vijayan</t>
  </si>
  <si>
    <t>rajkumarvijayan1608@gmail.com</t>
  </si>
  <si>
    <t>No.18, gopal Street extension, Nallia Kodan Nagar, Tindivanam</t>
  </si>
  <si>
    <t>Rajkumar  Vijayan</t>
  </si>
  <si>
    <t>23W000222</t>
  </si>
  <si>
    <t xml:space="preserve"> 91 9894199812</t>
  </si>
  <si>
    <t>St Joseph of Cluny Matriculation Higher Secondary School</t>
  </si>
  <si>
    <t>SRV Boys Higher Secondary School</t>
  </si>
  <si>
    <t>Crescent University</t>
  </si>
  <si>
    <t>B S Abdur Rahman Crescent Institute of Science and Technology</t>
  </si>
  <si>
    <t>BCA</t>
  </si>
  <si>
    <t>Rajkumar Vijayan</t>
  </si>
  <si>
    <t>L srinivasan</t>
  </si>
  <si>
    <t>G loganathan</t>
  </si>
  <si>
    <t>lsrini.logan@gmail.com</t>
  </si>
  <si>
    <t>15/7 Nainiappa street, chintadripet</t>
  </si>
  <si>
    <t>srinivasan loganathan</t>
  </si>
  <si>
    <t>23W000264</t>
  </si>
  <si>
    <t xml:space="preserve"> 91 9176168045</t>
  </si>
  <si>
    <t>Maharishi Vidya Mandir</t>
  </si>
  <si>
    <t>Madras university</t>
  </si>
  <si>
    <t>Ramakrishna Mission Vivekananda college</t>
  </si>
  <si>
    <t>L srinivasan G loganathan</t>
  </si>
  <si>
    <t>Madhesh</t>
  </si>
  <si>
    <t>S.madhesh1122@gmail.com</t>
  </si>
  <si>
    <t>45,khanpalayam, 2nd st , Munichalai</t>
  </si>
  <si>
    <t>Madhesh  S</t>
  </si>
  <si>
    <t>23W000266</t>
  </si>
  <si>
    <t xml:space="preserve"> 91 9790454218</t>
  </si>
  <si>
    <t>CEOA Matric hr sec school</t>
  </si>
  <si>
    <t>bharathiar university</t>
  </si>
  <si>
    <t>Sri Krishna Arts and science</t>
  </si>
  <si>
    <t>Madhesh S</t>
  </si>
  <si>
    <t>P Vignesh</t>
  </si>
  <si>
    <t>Vignesh</t>
  </si>
  <si>
    <t>pvicky13082001@gmail.com</t>
  </si>
  <si>
    <t>E 254 Meenakshi Road TVS nagar Madurai</t>
  </si>
  <si>
    <t>pvicky1382001@gmail.com</t>
  </si>
  <si>
    <t>P VIGNESH  Palanivel</t>
  </si>
  <si>
    <t>23W000290</t>
  </si>
  <si>
    <t xml:space="preserve"> 91 8870750704</t>
  </si>
  <si>
    <t>TSM Staff</t>
  </si>
  <si>
    <t>TVS Matric Higher secondary school</t>
  </si>
  <si>
    <t>CEOA Matric Higher secondary school</t>
  </si>
  <si>
    <t>Thiagarajar college</t>
  </si>
  <si>
    <t>VENKATESH</t>
  </si>
  <si>
    <t>Ravichandran</t>
  </si>
  <si>
    <t>venki.chandran007@gmail.com</t>
  </si>
  <si>
    <t>4/702,ERUMBEESWARAR NAGAR,THIRUVERUMBUR,TRICHY</t>
  </si>
  <si>
    <t>VENKATESH  Ravichandran</t>
  </si>
  <si>
    <t>23W000291</t>
  </si>
  <si>
    <t xml:space="preserve"> 91 9597823266</t>
  </si>
  <si>
    <t>BHEL Matriculation Higher Secondary School</t>
  </si>
  <si>
    <t>Chellammal Matric Boys Higher Secondary School</t>
  </si>
  <si>
    <t>VIT UNIVERSITY,Vellore</t>
  </si>
  <si>
    <t>Vellore Institute Of Technology</t>
  </si>
  <si>
    <t>VENKATESH Ravichandran</t>
  </si>
  <si>
    <t>Kishore</t>
  </si>
  <si>
    <t>Karthick</t>
  </si>
  <si>
    <t>kishorekarthick3333@gmail.com</t>
  </si>
  <si>
    <t>44,Thiagarajar Colony,Pasumalai</t>
  </si>
  <si>
    <t>Kishore  Karthick</t>
  </si>
  <si>
    <t>23W000306</t>
  </si>
  <si>
    <t xml:space="preserve"> 91 8870590765</t>
  </si>
  <si>
    <t>HDI Jain Matriculation Higher Secondary School</t>
  </si>
  <si>
    <t>Sethu Institute of Technology</t>
  </si>
  <si>
    <t>Kishore Karthick</t>
  </si>
  <si>
    <t>Srinivasan</t>
  </si>
  <si>
    <t>M</t>
  </si>
  <si>
    <t>marisrini1999@gmail.com</t>
  </si>
  <si>
    <t>56A Kamarajar street Sindupondurai Tirunelveli 627001</t>
  </si>
  <si>
    <t>23W000307</t>
  </si>
  <si>
    <t xml:space="preserve"> 91 9150275184</t>
  </si>
  <si>
    <t>Tirunelveli</t>
  </si>
  <si>
    <t>Pushpalata matric higher secondary school</t>
  </si>
  <si>
    <t>Sri Sairam institute of technology</t>
  </si>
  <si>
    <t>Srinivasan M</t>
  </si>
  <si>
    <t>Yuvapriya</t>
  </si>
  <si>
    <t>yuvapriyaselvi01@gmail.com</t>
  </si>
  <si>
    <t>38/16,Selvavinayagar complex , Ismailpuram 6th Street,  Munichalai Road, Madurai - 09</t>
  </si>
  <si>
    <t>yuvapriyacat2022@gmail.com</t>
  </si>
  <si>
    <t>yuvapriya  S</t>
  </si>
  <si>
    <t>23W000308</t>
  </si>
  <si>
    <t xml:space="preserve"> 91 9384307897</t>
  </si>
  <si>
    <t>Sri Saradha Vidhyavanam Matriculation Girls hr sec school</t>
  </si>
  <si>
    <t>Madurai Kamarajar University</t>
  </si>
  <si>
    <t>Thiagarajar college of Arts and Science</t>
  </si>
  <si>
    <t>S Yuvapriya</t>
  </si>
  <si>
    <t>V DHARSHINI</t>
  </si>
  <si>
    <t>KEZHIA</t>
  </si>
  <si>
    <t>jebi010805@gmail.com</t>
  </si>
  <si>
    <t>30/21,NO: 2E,BALFOUR APARTMENTS,BALFOUR ROAD,KILPAUK</t>
  </si>
  <si>
    <t>venkyprisy@gmail.com</t>
  </si>
  <si>
    <t>V DHARSHINI  KEZHIA</t>
  </si>
  <si>
    <t>23W000317</t>
  </si>
  <si>
    <t xml:space="preserve"> 91 6374787898</t>
  </si>
  <si>
    <t>C S I BAIN MATRICULATION HIGHER SECONDARY SCHOOL</t>
  </si>
  <si>
    <t>ETHIRAJ COLLEGE FOR WOMEN</t>
  </si>
  <si>
    <t>V DHARSHINI KEZHIA</t>
  </si>
  <si>
    <t>UNNAMALAI</t>
  </si>
  <si>
    <t>MURUGAPPAN</t>
  </si>
  <si>
    <t>UNNA710@GMAIL.COM</t>
  </si>
  <si>
    <t>3039/8,9   east 2nd street,  charavarty iyangar lane</t>
  </si>
  <si>
    <t>MUNARUNA1269@GMAIL.COM</t>
  </si>
  <si>
    <t>UNNAMALAI  MURUGAPPAN</t>
  </si>
  <si>
    <t>23W000319</t>
  </si>
  <si>
    <t xml:space="preserve"> 91 9600478508</t>
  </si>
  <si>
    <t>Pudukkottai</t>
  </si>
  <si>
    <t>MOUNTZION MATRICULATION HIGHER SECONDARY SCHOOL</t>
  </si>
  <si>
    <t>MOUNTZION MARTICULATION HIGHER SECONDARY SCHOOLK</t>
  </si>
  <si>
    <t>MADRASS UNIVERSITY</t>
  </si>
  <si>
    <t>Aramm Finserv</t>
  </si>
  <si>
    <t>UNNAMALAI MURUGAPPAN</t>
  </si>
  <si>
    <t>Madhumita</t>
  </si>
  <si>
    <t>G</t>
  </si>
  <si>
    <t>madhumitaganeshkumar123@gmail.com</t>
  </si>
  <si>
    <t>1/15 A, MARUTI STREET, VENKATACHALAPATHY NAGAR, THUVARIMAN POST, MADURAI.</t>
  </si>
  <si>
    <t>madhumitaganeshkumar@gmail.com</t>
  </si>
  <si>
    <t>Madhumita  G</t>
  </si>
  <si>
    <t>23W000324</t>
  </si>
  <si>
    <t xml:space="preserve"> 91 7339366693</t>
  </si>
  <si>
    <t xml:space="preserve"> 91 6379140626</t>
  </si>
  <si>
    <t>TVS MATRICULATION HIGHER SECONDARY SCHOOL</t>
  </si>
  <si>
    <t>NATIONAL INSTITUTE OF FASHION TECHNOLOGY</t>
  </si>
  <si>
    <t>NATIONAL INSTITUTE OF FASHION TECHNOLOGY, GANDHINAGAR</t>
  </si>
  <si>
    <t>Madhumita G</t>
  </si>
  <si>
    <t>Ragupathy</t>
  </si>
  <si>
    <t>R</t>
  </si>
  <si>
    <t>ranjithragu480@gmail.com</t>
  </si>
  <si>
    <t>#34 GaneshNagar 14th street JothiNagar Post Arakkonam</t>
  </si>
  <si>
    <t>Ragupathy  R</t>
  </si>
  <si>
    <t>23W000327</t>
  </si>
  <si>
    <t xml:space="preserve"> 91 6383731350</t>
  </si>
  <si>
    <t>BharathiDhasanar Matriculation Higher Secondary School</t>
  </si>
  <si>
    <t>VelTech University</t>
  </si>
  <si>
    <t>VelTech Rangarajan Dr.Sagunthala R&amp;D Institute of science and Technology</t>
  </si>
  <si>
    <t>Ragupathy R</t>
  </si>
  <si>
    <t>Vidhya</t>
  </si>
  <si>
    <t>N</t>
  </si>
  <si>
    <t>vnvidhya4@gmail.com</t>
  </si>
  <si>
    <t>Plot no 22,kumaran nagar ,near LIC, thiruvembur, tanjuvr main road.</t>
  </si>
  <si>
    <t>Vidhya  N</t>
  </si>
  <si>
    <t>23W000331</t>
  </si>
  <si>
    <t>SC</t>
  </si>
  <si>
    <t xml:space="preserve"> 91 9952693769</t>
  </si>
  <si>
    <t>R S K HIGHER SECONDARY SCHOOL</t>
  </si>
  <si>
    <t>SRV MATRICULATION SAMAYAPURAM</t>
  </si>
  <si>
    <t>BANGALORE UNIVERSITY</t>
  </si>
  <si>
    <t>GIBS BUSINESS SCHOOL</t>
  </si>
  <si>
    <t>Vidhya N</t>
  </si>
  <si>
    <t>RAGHAVENDRAN</t>
  </si>
  <si>
    <t>H</t>
  </si>
  <si>
    <t>raghavendran113@gmail.com</t>
  </si>
  <si>
    <t>1/259g, Emakuttiyur village,  Unguranahalli post,Dharmapuri.</t>
  </si>
  <si>
    <t>RAGHAVENDRAN  H</t>
  </si>
  <si>
    <t>23W000335</t>
  </si>
  <si>
    <t xml:space="preserve"> 91 6379074882</t>
  </si>
  <si>
    <t>Salem</t>
  </si>
  <si>
    <t>Pachamuthu matric Hr Sec school</t>
  </si>
  <si>
    <t>Sri vijay vidyalaya boys matric hr sec school</t>
  </si>
  <si>
    <t>Periyar university</t>
  </si>
  <si>
    <t>Vysya college</t>
  </si>
  <si>
    <t>RAGHAVENDRAN H</t>
  </si>
  <si>
    <t>DANIEL</t>
  </si>
  <si>
    <t>danielajay27@gmail.com</t>
  </si>
  <si>
    <t>3U NKR PERIANNAN ROAD</t>
  </si>
  <si>
    <t>samrajnadar@gmail.com</t>
  </si>
  <si>
    <t>DANIEL AJAY S</t>
  </si>
  <si>
    <t>23W000339</t>
  </si>
  <si>
    <t xml:space="preserve"> 91 9677774478</t>
  </si>
  <si>
    <t>Y R T V MATRICULATION HIGHER SECONDARY SCHOOL SIVAKASI</t>
  </si>
  <si>
    <t>Y.R.T.V MATRICULATION HIGHER SECONDARY SCHOOL, SIVAKASI</t>
  </si>
  <si>
    <t>MADURAI KAMRAJ UNIVERSITY</t>
  </si>
  <si>
    <t>THE AMERICAN COLLEGE, MADURAI</t>
  </si>
  <si>
    <t>DANIEL S</t>
  </si>
  <si>
    <t>THARUN</t>
  </si>
  <si>
    <t>SBS</t>
  </si>
  <si>
    <t>sbstharun@gmail.com</t>
  </si>
  <si>
    <t>F2, B block, Ashwini homes, Duraisamy Nagar, Byepass road, Madurai.</t>
  </si>
  <si>
    <t>visaaganvodafone@gmail.com</t>
  </si>
  <si>
    <t>THARUN VIJAY  SBS</t>
  </si>
  <si>
    <t>23W000343</t>
  </si>
  <si>
    <t xml:space="preserve"> 91 7094242236</t>
  </si>
  <si>
    <t>SBOA MAT HR SEC SCHOOL   MADURAI</t>
  </si>
  <si>
    <t>SRI KRISHNA ARTS AND SCIENCE COLLEGE, COIMBATORE</t>
  </si>
  <si>
    <t>THARUN SBS</t>
  </si>
  <si>
    <t>M SHALINI</t>
  </si>
  <si>
    <t>shalini798g@gmail.com</t>
  </si>
  <si>
    <t>798G, JEEVANANDAM SALAI , K.K.NAGAR</t>
  </si>
  <si>
    <t>shalini798m@gmail.com</t>
  </si>
  <si>
    <t>23W000344</t>
  </si>
  <si>
    <t xml:space="preserve"> 91 9444976937</t>
  </si>
  <si>
    <t>VELANKANNI MATRICULATION HIGHER SECONDARY SCHOOL  CHENNAI</t>
  </si>
  <si>
    <t>VELANKANNI MATRICULATION HIGHER SECONDARY SCHOOL CHENNAI</t>
  </si>
  <si>
    <t>UNIVERSITY OF MADRAS TAMILNADU</t>
  </si>
  <si>
    <t>Shaaru</t>
  </si>
  <si>
    <t>Deepika</t>
  </si>
  <si>
    <t>shaarudeepika@gmail.com</t>
  </si>
  <si>
    <t>29 chittalachi nagar , behind rajan hospital, TB road</t>
  </si>
  <si>
    <t>Shaaru  Deepika</t>
  </si>
  <si>
    <t>23W000346</t>
  </si>
  <si>
    <t xml:space="preserve"> 91 9025506696</t>
  </si>
  <si>
    <t>Tvs Matric Hr Sec school</t>
  </si>
  <si>
    <t>Velammal Matriculation Higher Secondry School</t>
  </si>
  <si>
    <t>Madurai kamarajar university</t>
  </si>
  <si>
    <t>Lady Doak College</t>
  </si>
  <si>
    <t>Shaaru Deepika</t>
  </si>
  <si>
    <t>VISHNU RAM P</t>
  </si>
  <si>
    <t>vishnuram2412@gmail.com</t>
  </si>
  <si>
    <t>33/71 EAST MARRET STREET, MADURAI-01</t>
  </si>
  <si>
    <t>pvishnuram24@gmail.com</t>
  </si>
  <si>
    <t>23W000358</t>
  </si>
  <si>
    <t xml:space="preserve"> 91 8508760600</t>
  </si>
  <si>
    <t>SDH JAIN VIDYALAYA</t>
  </si>
  <si>
    <t>KAMARAJ UNIVERSITY</t>
  </si>
  <si>
    <t>AMERICAN COLLEGE</t>
  </si>
  <si>
    <t>LOKESH</t>
  </si>
  <si>
    <t>R K</t>
  </si>
  <si>
    <t>rk.lokeshkumarmba2023@gmail.com</t>
  </si>
  <si>
    <t>18/14, Murugan Nagar, Edamalaipatti Pudur, Trichy</t>
  </si>
  <si>
    <t>r.lokeshkumarharini@gmail.com</t>
  </si>
  <si>
    <t>LOKESH KUMAR R K</t>
  </si>
  <si>
    <t>23W000364</t>
  </si>
  <si>
    <t xml:space="preserve"> 91 8220843250</t>
  </si>
  <si>
    <t>Periyar Centenary Memorial Matriculation Hr Sec School</t>
  </si>
  <si>
    <t>Bharathidasan university Trichy</t>
  </si>
  <si>
    <t>Bishop Heber College</t>
  </si>
  <si>
    <t>LOKESH R K</t>
  </si>
  <si>
    <t>AJAYSRIRAM</t>
  </si>
  <si>
    <t>majaysriram25@gmail.com</t>
  </si>
  <si>
    <t>60D2 PALANI ARUMUGA NAGAR,CHINNA ANUPPANDAI,CHINTHAMANI,MADURAI-9</t>
  </si>
  <si>
    <t>AJAY  SRIRAM M</t>
  </si>
  <si>
    <t>23W000371</t>
  </si>
  <si>
    <t xml:space="preserve"> 91 6382890859</t>
  </si>
  <si>
    <t>MAHATMA MONTESSORI HIGHER SECONDARY SCHOOL</t>
  </si>
  <si>
    <t>THE AMERICAN COLLEGE</t>
  </si>
  <si>
    <t>CMA</t>
  </si>
  <si>
    <t>NO</t>
  </si>
  <si>
    <t>Dinesh</t>
  </si>
  <si>
    <t>dineshrajasekaran20031960@gmail.com</t>
  </si>
  <si>
    <t>Plot no: 40/41 Senthur Nagar West Street, Anaiyur, Madurai -17</t>
  </si>
  <si>
    <t>Dinesh  R</t>
  </si>
  <si>
    <t>23W000372</t>
  </si>
  <si>
    <t xml:space="preserve"> 91 9500560497</t>
  </si>
  <si>
    <t>CEOA M H S S</t>
  </si>
  <si>
    <t>Dinesh R</t>
  </si>
  <si>
    <t>Aravind</t>
  </si>
  <si>
    <t>Bhaskar</t>
  </si>
  <si>
    <t>ara.bhaskar13012001@gmail.com</t>
  </si>
  <si>
    <t>PLOT NO.91, DOOR NO.6, Ramalinga Vallalar Street, Madurai Sri Meenakshi Nagar, Valasaravakkam</t>
  </si>
  <si>
    <t>aravindbhaskar13@gmail.com</t>
  </si>
  <si>
    <t>Aravind  Bhaskar</t>
  </si>
  <si>
    <t>23W000390</t>
  </si>
  <si>
    <t xml:space="preserve"> 91 9445180407</t>
  </si>
  <si>
    <t>AMRITA VIDYALAYAM SENIOR SECONDARY SCHOOL</t>
  </si>
  <si>
    <t>DEVI ACADEMY SENIOR SECONDARY SCHOOL</t>
  </si>
  <si>
    <t>Aravind Bhaskar</t>
  </si>
  <si>
    <t>Prakash Raj</t>
  </si>
  <si>
    <t>prakashkmraj2002@gmail.com</t>
  </si>
  <si>
    <t>11, Arumuga Aasari Lane, South gate. Madurai</t>
  </si>
  <si>
    <t>Prakash Raj  K</t>
  </si>
  <si>
    <t>23W000395</t>
  </si>
  <si>
    <t xml:space="preserve"> 91 8610329027</t>
  </si>
  <si>
    <t>Shiksha</t>
  </si>
  <si>
    <t>Sivakasi nadars matriculation hr sec school</t>
  </si>
  <si>
    <t>Sivakasi Nadars Matriculation Hr. Sec. School</t>
  </si>
  <si>
    <t>Madurai Kamaraj university</t>
  </si>
  <si>
    <t>Thiagarajar College of Arts and science</t>
  </si>
  <si>
    <t>Prakash Raj K</t>
  </si>
  <si>
    <t>Immaculate Janet</t>
  </si>
  <si>
    <t>J</t>
  </si>
  <si>
    <t>maxijohn1520@gmail.com</t>
  </si>
  <si>
    <t>No:30,3rd main road Krishna nagar perumbakkam Chennai600100.</t>
  </si>
  <si>
    <t>lazarjohnsuresh@gmail.com</t>
  </si>
  <si>
    <t>Immaculate Janet  J</t>
  </si>
  <si>
    <t>23W000397</t>
  </si>
  <si>
    <t xml:space="preserve"> 91 9500700199</t>
  </si>
  <si>
    <t>Alpha Matriculation Higher Secondary School</t>
  </si>
  <si>
    <t>National Institute of food technology Entrepreneurship and Management</t>
  </si>
  <si>
    <t>Immaculate Janet J</t>
  </si>
  <si>
    <t>V Eswar</t>
  </si>
  <si>
    <t>eswarv23@gmail.com</t>
  </si>
  <si>
    <t>24,chokkappa nayakar street south aavani mool vedi</t>
  </si>
  <si>
    <t>vasueswarlatha@gmail.com</t>
  </si>
  <si>
    <t>23W000408</t>
  </si>
  <si>
    <t xml:space="preserve"> 91 7010455840</t>
  </si>
  <si>
    <t>JEEVANA SCHOOL</t>
  </si>
  <si>
    <t>MAHATMA MONTESSORI MHSS</t>
  </si>
  <si>
    <t>KUMAR J C</t>
  </si>
  <si>
    <t>venkykumar2311@gmail.com</t>
  </si>
  <si>
    <t>L,27 STGAE 3,TNHB QUARTERS,VM CHATRAM</t>
  </si>
  <si>
    <t>babyveku@gmail.com</t>
  </si>
  <si>
    <t>23W000412</t>
  </si>
  <si>
    <t xml:space="preserve"> 91 9150743657</t>
  </si>
  <si>
    <t>SRI JAYENDRA SWAMIGAL SILVER JUBLIEE MATRICULATION HIGHER SECONDARY SCHOOL</t>
  </si>
  <si>
    <t>ST.JOSEPH'S COLLEGE OF ENGINEERING</t>
  </si>
  <si>
    <t>VENKATESH KUMAR J C</t>
  </si>
  <si>
    <t>Gollapalli</t>
  </si>
  <si>
    <t>Sneha</t>
  </si>
  <si>
    <t>gollapallisneha@gmail.com</t>
  </si>
  <si>
    <t>D.No 15/512-9, Sadasivarao compound, Tadipatri, Anantapur.</t>
  </si>
  <si>
    <t>Gollapalli  Sneha</t>
  </si>
  <si>
    <t>23W000414</t>
  </si>
  <si>
    <t xml:space="preserve"> 91 6303950065</t>
  </si>
  <si>
    <t>Tadipatri</t>
  </si>
  <si>
    <t>Narayana</t>
  </si>
  <si>
    <t>Jawaharlal Nehru Technological University Anantapur</t>
  </si>
  <si>
    <t>Gollapalli Sneha</t>
  </si>
  <si>
    <t>Raja sowmiya</t>
  </si>
  <si>
    <t>D</t>
  </si>
  <si>
    <t>20bbae038@ldc.edu.in</t>
  </si>
  <si>
    <t>73, Bharathi Nagar 3rd Street krishnapuram colony madurai</t>
  </si>
  <si>
    <t>Raja sowmiya  D</t>
  </si>
  <si>
    <t>23W000422</t>
  </si>
  <si>
    <t>madurai</t>
  </si>
  <si>
    <t xml:space="preserve"> 91 9344315979</t>
  </si>
  <si>
    <t>MBA Universe</t>
  </si>
  <si>
    <t>ST JOSEPH MAT Hr SEC SCHOOL MADURAI</t>
  </si>
  <si>
    <t>ST.JOSEPH MAT.HR.SEC SCHOOL MADURAI</t>
  </si>
  <si>
    <t>Kamarajar University</t>
  </si>
  <si>
    <t>Raja sowmiya D</t>
  </si>
  <si>
    <t>Lakshmanan</t>
  </si>
  <si>
    <t>Muthukumar</t>
  </si>
  <si>
    <t>lakshmanan7678@gmail.com</t>
  </si>
  <si>
    <t>494, Kurunji street, Soodamanipuram, Karaikudi, 630003.</t>
  </si>
  <si>
    <t>Lakshmanan  Muthukumar</t>
  </si>
  <si>
    <t>23W000434</t>
  </si>
  <si>
    <t xml:space="preserve"> 91 8778890210</t>
  </si>
  <si>
    <t>Karaikkudi</t>
  </si>
  <si>
    <t xml:space="preserve"> 91 9500779369</t>
  </si>
  <si>
    <t>Karaikudi Maharishi Vidya Manddir</t>
  </si>
  <si>
    <t>Bharathidasan university</t>
  </si>
  <si>
    <t>Bishop heber college</t>
  </si>
  <si>
    <t>Lakshmanan Muthukumar</t>
  </si>
  <si>
    <t>ARUL</t>
  </si>
  <si>
    <t>ATHAVAN M</t>
  </si>
  <si>
    <t>siluvaimartin1967@gmail.com</t>
  </si>
  <si>
    <t>No.19, BEHIND CCC SCHOOL, PICHAIMANI MOHAN NAGAR, TIRUVALLUR</t>
  </si>
  <si>
    <t>arulathavanmech@gmail.com</t>
  </si>
  <si>
    <t>ARUL  ATHAVAN M</t>
  </si>
  <si>
    <t>23W000435</t>
  </si>
  <si>
    <t xml:space="preserve"> 91 8668158017</t>
  </si>
  <si>
    <t>SHREE NIKETAN MAT HR SEC SCHOOL</t>
  </si>
  <si>
    <t>LOYOLA-ICAM COLLEGE OF ENGINEERING AND TECHNOLOGY</t>
  </si>
  <si>
    <t>siva</t>
  </si>
  <si>
    <t>sivabusinesstycoon@gmail.com</t>
  </si>
  <si>
    <t>1/1/87E Usilai road, peraiyur, peraiyur taluk, Madurai dt 625703</t>
  </si>
  <si>
    <t>dhanalakshmiginning1995@gmail.com</t>
  </si>
  <si>
    <t>siva  J</t>
  </si>
  <si>
    <t>23W000441</t>
  </si>
  <si>
    <t xml:space="preserve"> 91 7339094198</t>
  </si>
  <si>
    <t>MSR MATRICULATION HIGHER SECONDARY SCHOOL</t>
  </si>
  <si>
    <t>KVS MATRICULATION HIGHER SECONDARY SCHOOL</t>
  </si>
  <si>
    <t>Subbulakshmi Lakshmipathy College of Science</t>
  </si>
  <si>
    <t>siva J</t>
  </si>
  <si>
    <t>Kamaleshwar</t>
  </si>
  <si>
    <t>b</t>
  </si>
  <si>
    <t>bkkm2001@gmail.com</t>
  </si>
  <si>
    <t>32/20 mayiruranathar west main street</t>
  </si>
  <si>
    <t>Kamaleshwar  b</t>
  </si>
  <si>
    <t>23W000442</t>
  </si>
  <si>
    <t xml:space="preserve"> 91 7373681213</t>
  </si>
  <si>
    <t>alagu jothi academy</t>
  </si>
  <si>
    <t>silver jubilee</t>
  </si>
  <si>
    <t>madras university</t>
  </si>
  <si>
    <t>Ramakrishna mission vivekananda</t>
  </si>
  <si>
    <t>ARAVINDH</t>
  </si>
  <si>
    <t>T S</t>
  </si>
  <si>
    <t>aravindhrajappan08@gmail.com</t>
  </si>
  <si>
    <t>9 CHIDAMBARA NAGAR  ILANJI</t>
  </si>
  <si>
    <t>ARAVINDH  T S</t>
  </si>
  <si>
    <t>23W000443</t>
  </si>
  <si>
    <t xml:space="preserve"> 91 7092514350</t>
  </si>
  <si>
    <t>HILTON MATRIC HIGHER SECONDARY SCHOOL</t>
  </si>
  <si>
    <t>SALINI  N</t>
  </si>
  <si>
    <t>salinishri12@gmail.com</t>
  </si>
  <si>
    <t>NO. 56, III CROSS WEST BALAJI NAGAR, KATTUR, TRICHY-19</t>
  </si>
  <si>
    <t>vnthambi@gmail.com</t>
  </si>
  <si>
    <t>23W000456</t>
  </si>
  <si>
    <t xml:space="preserve"> 91 8300076124</t>
  </si>
  <si>
    <t>RSK HIGHER SECONDARY SCHOOL</t>
  </si>
  <si>
    <t>Manas</t>
  </si>
  <si>
    <t>Nair</t>
  </si>
  <si>
    <t>manasnair14@gmail.com</t>
  </si>
  <si>
    <t>A-20 , Kamla Nagar , Kotrasultanabad, Bhopal, M.P.</t>
  </si>
  <si>
    <t>manasnair15@gmail.com</t>
  </si>
  <si>
    <t>Manas  Nair</t>
  </si>
  <si>
    <t>23W000465</t>
  </si>
  <si>
    <t xml:space="preserve"> 91 9981882744</t>
  </si>
  <si>
    <t>Bhopal</t>
  </si>
  <si>
    <t>Campion School Bhopal</t>
  </si>
  <si>
    <t>RGPV</t>
  </si>
  <si>
    <t>SISTec , Gandhi Nagar</t>
  </si>
  <si>
    <t>Manas Nair</t>
  </si>
  <si>
    <t>NITHISH KANNA</t>
  </si>
  <si>
    <t>S.nithishkanna09@gmail.com</t>
  </si>
  <si>
    <t>2-6-21/11 Mariyappan settiyar theru , kamayakoundanpatti,cumbum.</t>
  </si>
  <si>
    <t>NITHISH KANNA  S</t>
  </si>
  <si>
    <t>23W000469</t>
  </si>
  <si>
    <t xml:space="preserve"> 91 8825605855</t>
  </si>
  <si>
    <t>VELAMMAL VIDHYALAYA</t>
  </si>
  <si>
    <t>SANTINIKETAN MATRIC HR SEC SCHOOL</t>
  </si>
  <si>
    <t>BANNARI AMMAN INSTITUTE OF TECHNOLOGY</t>
  </si>
  <si>
    <t>NITHISH KANNA S</t>
  </si>
  <si>
    <t>Maria</t>
  </si>
  <si>
    <t>Regina M</t>
  </si>
  <si>
    <t>reginafdo0709@gmail.com</t>
  </si>
  <si>
    <t>4/70/2 MUTHAMMAL COLONY, 3rd Street extension, TUTICORIN</t>
  </si>
  <si>
    <t>Maria  Regina M</t>
  </si>
  <si>
    <t>23W000499</t>
  </si>
  <si>
    <t xml:space="preserve"> 91 9360056303</t>
  </si>
  <si>
    <t>Holy Cross Anglo Indian Higher Secondary school</t>
  </si>
  <si>
    <t>Kamaraj University</t>
  </si>
  <si>
    <t>Lady Doak College Madurai</t>
  </si>
  <si>
    <t>Maria Regina M</t>
  </si>
  <si>
    <t>Monisha</t>
  </si>
  <si>
    <t>Vasimalai</t>
  </si>
  <si>
    <t>monisha641@gmail.com</t>
  </si>
  <si>
    <t>53, KOVALAN NAGAR 1ST STREET ,TVS NAGAR, Madurai 3</t>
  </si>
  <si>
    <t>Monisha Chitra Vasimalai</t>
  </si>
  <si>
    <t>23W000513</t>
  </si>
  <si>
    <t xml:space="preserve"> 91 7539974249</t>
  </si>
  <si>
    <t>Delhi Public School</t>
  </si>
  <si>
    <t>SASTRA University</t>
  </si>
  <si>
    <t>Monisha Vasimalai</t>
  </si>
  <si>
    <t>Rufina</t>
  </si>
  <si>
    <t>B</t>
  </si>
  <si>
    <t>rufinasebastin855@gmail.com</t>
  </si>
  <si>
    <t>46/3D , soundi street,
allampatti, virudhunagar626001</t>
  </si>
  <si>
    <t>rufistar99@gmail.com</t>
  </si>
  <si>
    <t>Rufina B</t>
  </si>
  <si>
    <t>23W000516</t>
  </si>
  <si>
    <t>Samyuktha</t>
  </si>
  <si>
    <t>samyuktharagupathy@yahoo.com</t>
  </si>
  <si>
    <t>A-6 lake view homes, kk nagar, madurai-20</t>
  </si>
  <si>
    <t>ragupathysamyu@gmail.com</t>
  </si>
  <si>
    <t>Samyuktha  Ragupathy</t>
  </si>
  <si>
    <t>23W000527</t>
  </si>
  <si>
    <t xml:space="preserve"> 91 8807800249</t>
  </si>
  <si>
    <t>MAHATMA MONTESSORI MATRICULATION HR SEC SCHOOL</t>
  </si>
  <si>
    <t>MAHATMA MONTESSORI MATRIC HR SEC SCHOOL</t>
  </si>
  <si>
    <t>BHARATHIYAR UNIVERSITY</t>
  </si>
  <si>
    <t>PSG COLLEGE OF ARTS AND SCIENCE</t>
  </si>
  <si>
    <t>Samyuktha Ragupathy</t>
  </si>
  <si>
    <t>Rubasree</t>
  </si>
  <si>
    <t>rubasreejayaprakash@gmail.com</t>
  </si>
  <si>
    <t>1/224-e  Sornameena nagar, 3rd street, Thirumohur road, Y. Othakadai, Madurai, Tamilnadu</t>
  </si>
  <si>
    <t>jeyasriprakash3@gmail.com</t>
  </si>
  <si>
    <t>Rubasree  J</t>
  </si>
  <si>
    <t>23W000530</t>
  </si>
  <si>
    <t xml:space="preserve"> 91 9345455377</t>
  </si>
  <si>
    <t>VELAMMAL MATRIC HR SEC SCHOOL</t>
  </si>
  <si>
    <t>LADY DOAK COLLEGE, MADURAI</t>
  </si>
  <si>
    <t>No</t>
  </si>
  <si>
    <t>Rubasree J</t>
  </si>
  <si>
    <t>KR</t>
  </si>
  <si>
    <t>vigneshkr1598@gmail.com</t>
  </si>
  <si>
    <t>No.11, 5th Cross, 5th Stage, BEML 2nd Phase, Jeyasingh Layout RR Nagar</t>
  </si>
  <si>
    <t>kvrswamy70@gmail.com</t>
  </si>
  <si>
    <t>Vignesh  KR</t>
  </si>
  <si>
    <t>23W000553</t>
  </si>
  <si>
    <t xml:space="preserve"> 91 8277628270</t>
  </si>
  <si>
    <t>Bangalore</t>
  </si>
  <si>
    <t>BGS Public School</t>
  </si>
  <si>
    <t>Sri Chaitanya Techno School</t>
  </si>
  <si>
    <t>VTU</t>
  </si>
  <si>
    <t>Mangalore Institute of Technology and Enginering</t>
  </si>
  <si>
    <t>Kolben Hydraulics</t>
  </si>
  <si>
    <t>Vignesh KR</t>
  </si>
  <si>
    <t>Varshini</t>
  </si>
  <si>
    <t>Baskaran</t>
  </si>
  <si>
    <t>thamsikutty18@gmail.com</t>
  </si>
  <si>
    <t>13,Anna nagar 4th street, Linganoor,Vadavalli.</t>
  </si>
  <si>
    <t>varshinibas1999@gmail.com</t>
  </si>
  <si>
    <t>Varshini  Baskaran</t>
  </si>
  <si>
    <t>23W000562</t>
  </si>
  <si>
    <t>Tirupur</t>
  </si>
  <si>
    <t xml:space="preserve"> 91 7708839575</t>
  </si>
  <si>
    <t>Coimbatore</t>
  </si>
  <si>
    <t>LinkedIn</t>
  </si>
  <si>
    <t>St Francis Anglo Indian Girls High School</t>
  </si>
  <si>
    <t>Bharathi Matriculation Higher Secondary School</t>
  </si>
  <si>
    <t>Bharathiyar University</t>
  </si>
  <si>
    <t>Varshini Baskaran</t>
  </si>
  <si>
    <t>Sundarapandian</t>
  </si>
  <si>
    <t>sundar0895@gmail.com</t>
  </si>
  <si>
    <t>19/28/d/1 ayyyanar street</t>
  </si>
  <si>
    <t>karthiksundar02@gmail.com</t>
  </si>
  <si>
    <t>Sundarapandian  K</t>
  </si>
  <si>
    <t>23W000565</t>
  </si>
  <si>
    <t xml:space="preserve"> 91 8838723039</t>
  </si>
  <si>
    <t>Little flower matriculation higher secondary school</t>
  </si>
  <si>
    <t>Other</t>
  </si>
  <si>
    <t>SRV Matriculation higher secondary school</t>
  </si>
  <si>
    <t>StJosephs College of engineering</t>
  </si>
  <si>
    <t>Amazon Development Centre India Pvt Ltd</t>
  </si>
  <si>
    <t>Sundarapandian K</t>
  </si>
  <si>
    <t>Aadhi shakti</t>
  </si>
  <si>
    <t>Rajan</t>
  </si>
  <si>
    <t>aadhishakti04@gmail.com</t>
  </si>
  <si>
    <t>No 9 marriamman kovil street, puduvayal</t>
  </si>
  <si>
    <t>Aadhi shakti  Rajan</t>
  </si>
  <si>
    <t>23W000579</t>
  </si>
  <si>
    <t>Karaikudi</t>
  </si>
  <si>
    <t xml:space="preserve"> 91 9597860837</t>
  </si>
  <si>
    <t>Bhaarath public school</t>
  </si>
  <si>
    <t>Chettinad Public school</t>
  </si>
  <si>
    <t>Alagappa university</t>
  </si>
  <si>
    <t>Alagappa government arts and science college</t>
  </si>
  <si>
    <t>BA</t>
  </si>
  <si>
    <t>Aadhi shakti Rajan</t>
  </si>
  <si>
    <t>Balaji</t>
  </si>
  <si>
    <t>Muruganandam</t>
  </si>
  <si>
    <t>No - 67 , Yamunai street , yagappa nagar , thanjavur -613007</t>
  </si>
  <si>
    <t>balajim12309@gmail.com</t>
  </si>
  <si>
    <t>Balaji  M</t>
  </si>
  <si>
    <t>23W000586</t>
  </si>
  <si>
    <t xml:space="preserve"> 91 9789457754</t>
  </si>
  <si>
    <t>Thanjavur</t>
  </si>
  <si>
    <t>SBIOA Matric hr sec school</t>
  </si>
  <si>
    <t>University of Madras</t>
  </si>
  <si>
    <t>Ramakrishna Mission Vivekananda college , chennai</t>
  </si>
  <si>
    <t>Balaji Muruganandam</t>
  </si>
  <si>
    <t>J AZARIAH</t>
  </si>
  <si>
    <t>AZARIAH</t>
  </si>
  <si>
    <t>magwinjohnson14@gmail.com</t>
  </si>
  <si>
    <t>23/11 Rajendra 2 nd street  Karimedu</t>
  </si>
  <si>
    <t>Johnsonthamburai@gmail.com</t>
  </si>
  <si>
    <t>23W000589</t>
  </si>
  <si>
    <t xml:space="preserve"> 91 9597634308</t>
  </si>
  <si>
    <t>Kendriya vidyalaya</t>
  </si>
  <si>
    <t>Madurai kamaraj university</t>
  </si>
  <si>
    <t>The American college</t>
  </si>
  <si>
    <t>AMARKARTHIK</t>
  </si>
  <si>
    <t>amarendran007@gmail.com</t>
  </si>
  <si>
    <t>107B/46,PASUVANTHANAI ROAD ,BHARATHI NAGAR 2ND STREET, KOVILPATTI-628501.</t>
  </si>
  <si>
    <t>AMARKARTHIK  G</t>
  </si>
  <si>
    <t>23W000594</t>
  </si>
  <si>
    <t xml:space="preserve"> 91 9894885970</t>
  </si>
  <si>
    <t>KAMARAJ MATRICULATION HIGHER SECONDARY SCHOOL</t>
  </si>
  <si>
    <t>AMARKARTHIK G</t>
  </si>
  <si>
    <t>Subhaush</t>
  </si>
  <si>
    <t>subhaushb@gmail.com</t>
  </si>
  <si>
    <t>246, main road , Thiruvalam pozhil</t>
  </si>
  <si>
    <t>saravananb60@gmail.com</t>
  </si>
  <si>
    <t>Subhaush  B</t>
  </si>
  <si>
    <t>23W000621</t>
  </si>
  <si>
    <t xml:space="preserve"> 91 6383204175</t>
  </si>
  <si>
    <t>Thamarai International School</t>
  </si>
  <si>
    <t>Blossom public school</t>
  </si>
  <si>
    <t>Sastra deemed university</t>
  </si>
  <si>
    <t>Subhaush B</t>
  </si>
  <si>
    <t>SIVAKUMARAN  S</t>
  </si>
  <si>
    <t>sivakumaran55555@gmail.com</t>
  </si>
  <si>
    <t>8/1/14, Meenakshi Illam , Kaveri Nadhi 1st Street , Mahatma Gandhi Nagar</t>
  </si>
  <si>
    <t>sks1i2v3a4@gmail.com</t>
  </si>
  <si>
    <t>23W000666</t>
  </si>
  <si>
    <t xml:space="preserve"> 91 8610592488</t>
  </si>
  <si>
    <t xml:space="preserve"> 91 8300440593</t>
  </si>
  <si>
    <t>ywca mat hr sec school</t>
  </si>
  <si>
    <t>Y.W.C.A. Matriculation Higher Secondary School</t>
  </si>
  <si>
    <t>VAIGAI COLLEGE OF ENGINEERING</t>
  </si>
  <si>
    <t>sahana</t>
  </si>
  <si>
    <t>chandra sekaran</t>
  </si>
  <si>
    <t>sahanasekar2000@gmail.com</t>
  </si>
  <si>
    <t>A5 Meenakshi Pride ATS Nagar Chinnalapatti Dindugul</t>
  </si>
  <si>
    <t>sahana  chandra sekaran</t>
  </si>
  <si>
    <t>23W000671</t>
  </si>
  <si>
    <t xml:space="preserve"> 91 8012612333</t>
  </si>
  <si>
    <t>CHERAN VIDHYALAYA MATRICULATION HIGHER SECONDARY SCHOOL</t>
  </si>
  <si>
    <t>CHERAN VIDHYALAYA HIGHER SECONDARY SCHOOL</t>
  </si>
  <si>
    <t>KARPAGAM UNIVERSITY</t>
  </si>
  <si>
    <t>sahana chandra sekaran</t>
  </si>
  <si>
    <t>Mohanaram</t>
  </si>
  <si>
    <t>mohanaramraghav@gmail.com</t>
  </si>
  <si>
    <t>5/259-H, EB colony, KR nagar post</t>
  </si>
  <si>
    <t>23W000672</t>
  </si>
  <si>
    <t xml:space="preserve"> 91 6369228295</t>
  </si>
  <si>
    <t xml:space="preserve"> 91 8903250733</t>
  </si>
  <si>
    <t>Ravilla KRA vidhyashram Matric higher secondary school</t>
  </si>
  <si>
    <t>CEOA Matric higher secondary school</t>
  </si>
  <si>
    <t>Velammal College of engineering and technology</t>
  </si>
  <si>
    <t>Mohanaram R</t>
  </si>
  <si>
    <t>sathiankishore@gmail.com</t>
  </si>
  <si>
    <t>282/2 ,Ponniamman Koil Street , Madipakkam</t>
  </si>
  <si>
    <t>Kishore  S</t>
  </si>
  <si>
    <t>23W000678</t>
  </si>
  <si>
    <t xml:space="preserve"> 91 8925734341</t>
  </si>
  <si>
    <t>Sai Matriculation Higher Secondary School</t>
  </si>
  <si>
    <t>Ramakrishna Mission Vivekananda College</t>
  </si>
  <si>
    <t>Kishore S</t>
  </si>
  <si>
    <t>Erode</t>
  </si>
  <si>
    <t>Naveen Prem</t>
  </si>
  <si>
    <t>naveenprem5302@gmail.com</t>
  </si>
  <si>
    <t>M3/4 Mullainagar, Aranmanaipudur, Theni</t>
  </si>
  <si>
    <t>Naveen Prem  P</t>
  </si>
  <si>
    <t>23W000709</t>
  </si>
  <si>
    <t xml:space="preserve"> 91 6380721554</t>
  </si>
  <si>
    <t>Mary Matha Matric Higher Secondary School Theni</t>
  </si>
  <si>
    <t>Bishop Heber College, Trichy</t>
  </si>
  <si>
    <t>Naveen Prem P</t>
  </si>
  <si>
    <t>PRASANNA</t>
  </si>
  <si>
    <t>sekarprasanna2003@gmail.com</t>
  </si>
  <si>
    <t>1/23, Sree kumaran nagar, vilankurichi, Coimbatore - 641035.</t>
  </si>
  <si>
    <t>PRASANNA  S</t>
  </si>
  <si>
    <t>23W000723</t>
  </si>
  <si>
    <t xml:space="preserve"> 91 9360678193</t>
  </si>
  <si>
    <t>Sree Dharmasastha Matriculation Higher secondary school</t>
  </si>
  <si>
    <t>Bharathiar University</t>
  </si>
  <si>
    <t>Dr. N. G. P. Arts and science college</t>
  </si>
  <si>
    <t>PRASANNA S</t>
  </si>
  <si>
    <t>S V PRISSHA</t>
  </si>
  <si>
    <t>s.v.prissha@gmail.com</t>
  </si>
  <si>
    <t>No 18/83, Kummalamman Koil Street, Tondiarpet, Chennai - 600081</t>
  </si>
  <si>
    <t>s.venkatesh74@hotmail.com</t>
  </si>
  <si>
    <t>23W000728</t>
  </si>
  <si>
    <t xml:space="preserve"> 91 8110002222</t>
  </si>
  <si>
    <t>Sishya</t>
  </si>
  <si>
    <t>Stella Maris College</t>
  </si>
  <si>
    <t>Aravindh</t>
  </si>
  <si>
    <t>aravindh19052003@gmail.com</t>
  </si>
  <si>
    <t>No 10, Sri vari Bhavanam,Rukmanipalayam 2nd Street Munichalai Road, Madurai-625009</t>
  </si>
  <si>
    <t>Aravindh  G</t>
  </si>
  <si>
    <t>23W000746</t>
  </si>
  <si>
    <t xml:space="preserve"> 91 9025010564</t>
  </si>
  <si>
    <t>Mahatma baba building</t>
  </si>
  <si>
    <t>Bharathiar university</t>
  </si>
  <si>
    <t>Sri krishna Arts and science college</t>
  </si>
  <si>
    <t>Aravindh G</t>
  </si>
  <si>
    <t>Gokul</t>
  </si>
  <si>
    <t>krishnan</t>
  </si>
  <si>
    <t>gokulkrishnanv70@gmail.com</t>
  </si>
  <si>
    <t>38/44,kaliamman kovil street, gugai, Salem -6.</t>
  </si>
  <si>
    <t>Gokul  krishnan</t>
  </si>
  <si>
    <t>23W000753</t>
  </si>
  <si>
    <t xml:space="preserve"> 91 6381078770</t>
  </si>
  <si>
    <t>SRI SARADA BALAMANDIR BOYS MATRICULATION HIGHER SECONDARY SCHOOL</t>
  </si>
  <si>
    <t>PERIYAR UNIVERSITY</t>
  </si>
  <si>
    <t>JAIRAM ARTS AND SCIENCE COLLEGE</t>
  </si>
  <si>
    <t>Gokul krishnan</t>
  </si>
  <si>
    <t>Sajithasri</t>
  </si>
  <si>
    <t>sajithasri533@gmail.com</t>
  </si>
  <si>
    <t>Viralimalai, Tiruchirapalli</t>
  </si>
  <si>
    <t>Sajithasri  A</t>
  </si>
  <si>
    <t>23W000755</t>
  </si>
  <si>
    <t xml:space="preserve"> 91 9345210533</t>
  </si>
  <si>
    <t>Lakshmi Matriculation Higher Secondary School</t>
  </si>
  <si>
    <t>Saraswati Vidhyalaya Matriculation Higher Secondary School</t>
  </si>
  <si>
    <t>Bharathidasan</t>
  </si>
  <si>
    <t>Sajithasri Sajithasri</t>
  </si>
  <si>
    <t>Abiramy</t>
  </si>
  <si>
    <t>Mahendran</t>
  </si>
  <si>
    <t>abiramymahendran01@gmail.com</t>
  </si>
  <si>
    <t>120, East Street, Pappathi Thottam, Solakkalipalayam, Periyavattam po, Kodumudi, Erode</t>
  </si>
  <si>
    <t>ishamahendran@yahoo.com</t>
  </si>
  <si>
    <t>Abiramy  Mahendran</t>
  </si>
  <si>
    <t>23W000761</t>
  </si>
  <si>
    <t xml:space="preserve"> 91 6381911130</t>
  </si>
  <si>
    <t>RD international school</t>
  </si>
  <si>
    <t>PSGR Krishnammal College for Women</t>
  </si>
  <si>
    <t>Abiramy Mahendran</t>
  </si>
  <si>
    <t>saran aravindh</t>
  </si>
  <si>
    <t>s</t>
  </si>
  <si>
    <t>saran200703@gmail.com</t>
  </si>
  <si>
    <t>23W000762</t>
  </si>
  <si>
    <t>Vellore</t>
  </si>
  <si>
    <t>Akilesh</t>
  </si>
  <si>
    <t>Kanna</t>
  </si>
  <si>
    <t>akilesh1248@gmail.com</t>
  </si>
  <si>
    <t>12,12/1,chenthoor illam, Kumaraswamy street, 8th stop,Thiru Nagar</t>
  </si>
  <si>
    <t>Akilesh  Kanna</t>
  </si>
  <si>
    <t>23W000764</t>
  </si>
  <si>
    <t xml:space="preserve"> 91 9360172653</t>
  </si>
  <si>
    <t>Mahatma Montessori Hr sec School</t>
  </si>
  <si>
    <t>Madura College</t>
  </si>
  <si>
    <t>Akilesh Kanna</t>
  </si>
  <si>
    <t>GOPINATH</t>
  </si>
  <si>
    <t>Thangapandian</t>
  </si>
  <si>
    <t>gopinathbs70@gmail.com</t>
  </si>
  <si>
    <t>4-5/60,Kalaimagal street ,Kalaivanar Nagar, Kallanai, Alanganallur,Madurai</t>
  </si>
  <si>
    <t>gopinathts1707@gmail.com</t>
  </si>
  <si>
    <t>GOPINATH  Thangapandian</t>
  </si>
  <si>
    <t>23W000765</t>
  </si>
  <si>
    <t xml:space="preserve"> 91 9791260088</t>
  </si>
  <si>
    <t>Thaai school CBSE</t>
  </si>
  <si>
    <t>Madura college</t>
  </si>
  <si>
    <t>GOPINATH Thangapandian</t>
  </si>
  <si>
    <t>S jeevanantham</t>
  </si>
  <si>
    <t>tham</t>
  </si>
  <si>
    <t>jeevanantham0324@gmail.com</t>
  </si>
  <si>
    <t>108 indira nagar harveypatti madurai</t>
  </si>
  <si>
    <t>jeevanantham31103@gmail.com</t>
  </si>
  <si>
    <t>SJeeva Nan tham</t>
  </si>
  <si>
    <t>23W000766</t>
  </si>
  <si>
    <t xml:space="preserve"> 91 6380931799</t>
  </si>
  <si>
    <t>Youtube</t>
  </si>
  <si>
    <t xml:space="preserve"> 91 6369534572</t>
  </si>
  <si>
    <t>Indira Gandhi memorial matriculation higher secondary school madurai</t>
  </si>
  <si>
    <t>The American college madurai</t>
  </si>
  <si>
    <t>No attempt</t>
  </si>
  <si>
    <t>SJeeva tham</t>
  </si>
  <si>
    <t>Umadevi</t>
  </si>
  <si>
    <t>rjru1073@gmail.com</t>
  </si>
  <si>
    <t>No.11/18 S.A.Anand nagar</t>
  </si>
  <si>
    <t>jrusagi@gmail.com</t>
  </si>
  <si>
    <t>Umadevi  R</t>
  </si>
  <si>
    <t>23W000775</t>
  </si>
  <si>
    <t xml:space="preserve"> 91 7708121141</t>
  </si>
  <si>
    <t>St Josephs Girls Higher Secondary School</t>
  </si>
  <si>
    <t>St Joseph's Girls Higher Secondary School, Thanjavur</t>
  </si>
  <si>
    <t>SASTRA Deemed to be University , Thanjavur</t>
  </si>
  <si>
    <t>Umadevi R</t>
  </si>
  <si>
    <t>Harshini</t>
  </si>
  <si>
    <t>V</t>
  </si>
  <si>
    <t>vharshini2000@gmail.com</t>
  </si>
  <si>
    <t>1/4622/29, N.D. Murugan Nagar, Pandian Nagar</t>
  </si>
  <si>
    <t>rvkumaran66@gmail.com</t>
  </si>
  <si>
    <t>Harshini  V</t>
  </si>
  <si>
    <t>23W000786</t>
  </si>
  <si>
    <t xml:space="preserve"> 91 8610314242</t>
  </si>
  <si>
    <t>P S Chidambara Nadar Senior English School Virudhunagar</t>
  </si>
  <si>
    <t>P.S. Chidambara Nadar Girls Hr Sec School, Virudhunagar</t>
  </si>
  <si>
    <t>Anna University, Chennai</t>
  </si>
  <si>
    <t>Mepco Schlenk Engineering College, Sivakasi</t>
  </si>
  <si>
    <t>Harshini V</t>
  </si>
  <si>
    <t>Shree shobini</t>
  </si>
  <si>
    <t>balashobini97@gmail.com</t>
  </si>
  <si>
    <t>321/c,Melakkal main road kochadai,madurai</t>
  </si>
  <si>
    <t>Selvilakshmi123@yahoo.com</t>
  </si>
  <si>
    <t>Shree shobini  B</t>
  </si>
  <si>
    <t>23W000805</t>
  </si>
  <si>
    <t xml:space="preserve"> 91 9360445241</t>
  </si>
  <si>
    <t>Sboa matric higher secondary school</t>
  </si>
  <si>
    <t>Kamaraj university</t>
  </si>
  <si>
    <t>Fatima college</t>
  </si>
  <si>
    <t>Shree shobini B</t>
  </si>
  <si>
    <t>Eashwaran</t>
  </si>
  <si>
    <t>eahwargreen@gmail.com</t>
  </si>
  <si>
    <t>No.11 ,G1 Vijay manor flats sivagami nagar 2nd Street ,chitlapakkam</t>
  </si>
  <si>
    <t>Eashwaran  J</t>
  </si>
  <si>
    <t>23W000806</t>
  </si>
  <si>
    <t xml:space="preserve"> 91 8608708993</t>
  </si>
  <si>
    <t>SCS Matriculation Higher secondary School</t>
  </si>
  <si>
    <t>Sri Sankara vidyalaya Matriculation Higher secondary school</t>
  </si>
  <si>
    <t>Eashwaran J</t>
  </si>
  <si>
    <t>Annapoorani</t>
  </si>
  <si>
    <t>annapooranim02@gmail.com</t>
  </si>
  <si>
    <t>Sigappy Illam, Block A, F1,  ARS Elite Apts, Jeyachandran Nagar, 3rd Main Road, Jalladianpet, Chennai</t>
  </si>
  <si>
    <t>meyyammai06@gmail.com</t>
  </si>
  <si>
    <t>Annapoorani  M</t>
  </si>
  <si>
    <t>23W000817</t>
  </si>
  <si>
    <t xml:space="preserve"> 91 7305421213</t>
  </si>
  <si>
    <t>The PSBB Millennium School</t>
  </si>
  <si>
    <t>Annapoorani M</t>
  </si>
  <si>
    <t>Sigappy</t>
  </si>
  <si>
    <t>Sigappym02@gmail.com</t>
  </si>
  <si>
    <t>Sigappy Illam, F1, Block A, ARS Elite Apts, Jeyachandran Nagar, 3rd Main Road, Jalladianpet, Chennai.</t>
  </si>
  <si>
    <t>Sigappy  M</t>
  </si>
  <si>
    <t>23W000819</t>
  </si>
  <si>
    <t xml:space="preserve"> 91 7305251213</t>
  </si>
  <si>
    <t>The PSBB MILLENNIUM SCHOOL</t>
  </si>
  <si>
    <t>PSGR KRISHNAMMAL COLLEGE FOR WOMEN</t>
  </si>
  <si>
    <t>Sigappy M</t>
  </si>
  <si>
    <t>Iswarya</t>
  </si>
  <si>
    <t>ishwaryamurugan31@gmail.com</t>
  </si>
  <si>
    <t>49/10 mela Pandian agil street , nethaji road</t>
  </si>
  <si>
    <t>20core076@ldc.edu.in</t>
  </si>
  <si>
    <t>23W000836</t>
  </si>
  <si>
    <t xml:space="preserve"> 91 9787351359</t>
  </si>
  <si>
    <t>SRWWO MATRIC HIGH SCHOOL</t>
  </si>
  <si>
    <t>VELLIVEETHIYAR CORPORATION GIRLS HR SEC SCHOOL</t>
  </si>
  <si>
    <t>MADURAI KAMARAJ</t>
  </si>
  <si>
    <t>LADY DOAK COLLEGE</t>
  </si>
  <si>
    <t>HARI</t>
  </si>
  <si>
    <t>harikrishnansabapathi@gmail.com</t>
  </si>
  <si>
    <t>14/1, Mahal 8th street, Manjanakara street, Southgate, Madurai.</t>
  </si>
  <si>
    <t>HARI KRISHNAN K</t>
  </si>
  <si>
    <t>23W000843</t>
  </si>
  <si>
    <t xml:space="preserve"> 91 9629744452</t>
  </si>
  <si>
    <t>ROSE MATRIC HR SEC SCHOOL</t>
  </si>
  <si>
    <t>V.H.N. Hr. Sec. School</t>
  </si>
  <si>
    <t>THE MADURA COLLEGE</t>
  </si>
  <si>
    <t>HARI K</t>
  </si>
  <si>
    <t>KEERTHANA</t>
  </si>
  <si>
    <t>NAIR</t>
  </si>
  <si>
    <t>keerthananair2002@gmail.com</t>
  </si>
  <si>
    <t>Rajesh Bhavan, Mudavoor P O,</t>
  </si>
  <si>
    <t>KEERTHANA  NAIR</t>
  </si>
  <si>
    <t>23W000860</t>
  </si>
  <si>
    <t xml:space="preserve"> 91 9074669068</t>
  </si>
  <si>
    <t>Muvattupuzha</t>
  </si>
  <si>
    <t>Ilahia Public School</t>
  </si>
  <si>
    <t>Tharbiyath Trust Vocational and Higher Secondary School, Muvattupuzha</t>
  </si>
  <si>
    <t>Mahatma Gandhi University, Kottayam, Kerala</t>
  </si>
  <si>
    <t>Baselius College, Kottayam, Kerala</t>
  </si>
  <si>
    <t>KEERTHANA NAIR</t>
  </si>
  <si>
    <t>JERVIN</t>
  </si>
  <si>
    <t>ANTTO X</t>
  </si>
  <si>
    <t>jervinantto35488@gmail.com</t>
  </si>
  <si>
    <t>371,thirumalaiyaan Nagar, illuppakudi road, near ariyakudi railway gate, karaikudi</t>
  </si>
  <si>
    <t>jervinantto2002@gmail.com</t>
  </si>
  <si>
    <t>JERVIN  ANTTO X</t>
  </si>
  <si>
    <t>23W000866</t>
  </si>
  <si>
    <t xml:space="preserve"> 91 8825765540</t>
  </si>
  <si>
    <t xml:space="preserve"> 91 9787453316</t>
  </si>
  <si>
    <t>KENDRIYA VIDYALAYA KARAIKUDI</t>
  </si>
  <si>
    <t>KARAIKUDI MAHARISHI VIDYA MANDDIR</t>
  </si>
  <si>
    <t>BISHOP HEBER COLLEGE TRICHY</t>
  </si>
  <si>
    <t>'-'</t>
  </si>
  <si>
    <t>JERVIN ANTTO X</t>
  </si>
  <si>
    <t>Shashong</t>
  </si>
  <si>
    <t>A</t>
  </si>
  <si>
    <t>shashonganand@gmail.com</t>
  </si>
  <si>
    <t>Plot no.3773 TNHB colony, Villapuram</t>
  </si>
  <si>
    <t>Shashong  A</t>
  </si>
  <si>
    <t>23W000870</t>
  </si>
  <si>
    <t xml:space="preserve"> 91 6374731886</t>
  </si>
  <si>
    <t>TVS Matriculation Higher Secondary School</t>
  </si>
  <si>
    <t>Loyola College</t>
  </si>
  <si>
    <t>Shashong A</t>
  </si>
  <si>
    <t>ARUN PRAKASH A</t>
  </si>
  <si>
    <t>lakshmithanaa@gmail.com</t>
  </si>
  <si>
    <t>29A/1A, HOLY CROSS COLLEGE ROAD, PUNNAI NAGAR, NAGERCOIL</t>
  </si>
  <si>
    <t>23W000878</t>
  </si>
  <si>
    <t xml:space="preserve"> 91 8015853073</t>
  </si>
  <si>
    <t>ALPHONSA MATRIC HIGHER SECONDARY SCHOOL</t>
  </si>
  <si>
    <t>PSG COLLEGE OF TECHNOLOGY</t>
  </si>
  <si>
    <t>VIGNESH</t>
  </si>
  <si>
    <t>M A</t>
  </si>
  <si>
    <t>vignesh.m.a@outlook.com</t>
  </si>
  <si>
    <t>24, Senthamarai Street, Subiksha Garden, Panampattu Road, Villupuram. 605602</t>
  </si>
  <si>
    <t>VIGNESH  M A</t>
  </si>
  <si>
    <t>23W000895</t>
  </si>
  <si>
    <t xml:space="preserve"> 91 9080450772</t>
  </si>
  <si>
    <t>E S Matric Hr Sec School</t>
  </si>
  <si>
    <t>Saraswathi Matric Hr Sec School</t>
  </si>
  <si>
    <t>Jeppiaar Engineering College</t>
  </si>
  <si>
    <t>VIGNESH M A</t>
  </si>
  <si>
    <t>M R</t>
  </si>
  <si>
    <t>Sree haresh</t>
  </si>
  <si>
    <t>Sreehareshmr@gmail.com</t>
  </si>
  <si>
    <t>4/199, thamarai street, reserve line, madurai</t>
  </si>
  <si>
    <t>23W000914</t>
  </si>
  <si>
    <t xml:space="preserve"> 91 9384320210</t>
  </si>
  <si>
    <t>St MICHAEL MATRICULATION HR SEC SCHOOL</t>
  </si>
  <si>
    <t>THE KAMARAJ UNIVERSITY</t>
  </si>
  <si>
    <t>M R Sree haresh</t>
  </si>
  <si>
    <t>Janani</t>
  </si>
  <si>
    <t>Priya  S R</t>
  </si>
  <si>
    <t>janani2k002@gmail.com</t>
  </si>
  <si>
    <t>4/11B KTK Thangamani nagar ,AITUC colony, Atchampathu</t>
  </si>
  <si>
    <t>janani2k001@gmail.com</t>
  </si>
  <si>
    <t>Janani  Priya  S R</t>
  </si>
  <si>
    <t>23W000918</t>
  </si>
  <si>
    <t xml:space="preserve"> 91 6374362214</t>
  </si>
  <si>
    <t>St Johns Matric Hr sec school</t>
  </si>
  <si>
    <t>St Johns Matric Hr Sec School</t>
  </si>
  <si>
    <t>Janani Priya  S R</t>
  </si>
  <si>
    <t>Rohith</t>
  </si>
  <si>
    <t>rohithkarthi2001@gmail.com</t>
  </si>
  <si>
    <t>17A, Kuttayan nagar, S.Kodikulam, Alagar Kovil main road, K.Pudur, Madurai 7</t>
  </si>
  <si>
    <t>viprohith65@gmail.com</t>
  </si>
  <si>
    <t>Rohith  K</t>
  </si>
  <si>
    <t>23W000920</t>
  </si>
  <si>
    <t xml:space="preserve"> 91 9360362867</t>
  </si>
  <si>
    <t>EBG Matric Hr Sec School</t>
  </si>
  <si>
    <t>Thiagarajar College</t>
  </si>
  <si>
    <t>Rohith K</t>
  </si>
  <si>
    <t>Deepa</t>
  </si>
  <si>
    <t>deeparamesh0107@gmail.com</t>
  </si>
  <si>
    <t>no 37A soundarya lakshmi flats rajaji nagar 2nd street villivakkam chennai</t>
  </si>
  <si>
    <t>Deepa  R</t>
  </si>
  <si>
    <t>23W000931</t>
  </si>
  <si>
    <t xml:space="preserve"> 91 7358762277</t>
  </si>
  <si>
    <t>Don bosco matriculation higher secondary school</t>
  </si>
  <si>
    <t>Ethiraj college for women</t>
  </si>
  <si>
    <t>Deepa R</t>
  </si>
  <si>
    <t>Meenatchi</t>
  </si>
  <si>
    <t>Ganesh</t>
  </si>
  <si>
    <t>meenatchig44@gmail.com</t>
  </si>
  <si>
    <t>4, Sivan kovil north near R.H.High school</t>
  </si>
  <si>
    <t>valliammaig44@gmail.com</t>
  </si>
  <si>
    <t>Meenatchi  Ganesh</t>
  </si>
  <si>
    <t>23W000942</t>
  </si>
  <si>
    <t xml:space="preserve"> 91 8072774856</t>
  </si>
  <si>
    <t>Meenatchi Ganesh</t>
  </si>
  <si>
    <t>Kiruba</t>
  </si>
  <si>
    <t>Sankar</t>
  </si>
  <si>
    <t>Kiruba1921@gmail.com</t>
  </si>
  <si>
    <t>Plot no 3124 Mela anupanadi housing board</t>
  </si>
  <si>
    <t>Kiruba sankar Sankar</t>
  </si>
  <si>
    <t>23W000991</t>
  </si>
  <si>
    <t xml:space="preserve"> 91 9942815700</t>
  </si>
  <si>
    <t>vmj school</t>
  </si>
  <si>
    <t>Mepco Schlenk Engineering College</t>
  </si>
  <si>
    <t>Kiruba Sankar</t>
  </si>
  <si>
    <t>Dharshana</t>
  </si>
  <si>
    <t>M D</t>
  </si>
  <si>
    <t>dharshumd6@gmail.com</t>
  </si>
  <si>
    <t>22, Panthadi 5th street, Madurai</t>
  </si>
  <si>
    <t>Dharshana  M D</t>
  </si>
  <si>
    <t>23W001001</t>
  </si>
  <si>
    <t xml:space="preserve"> 91 7200769717</t>
  </si>
  <si>
    <t>CEOA Matriculation Higher Secondary School</t>
  </si>
  <si>
    <t>Lady Doak College, Madurai</t>
  </si>
  <si>
    <t>Dharshana M D</t>
  </si>
  <si>
    <t>Mayapremil</t>
  </si>
  <si>
    <t>premilmaya@gmail.com</t>
  </si>
  <si>
    <t>15, State bank colony, Pandiyan nagar, Virudhunagar</t>
  </si>
  <si>
    <t>smayapremil@gmail.com</t>
  </si>
  <si>
    <t>Mayapremil  S</t>
  </si>
  <si>
    <t>23W001026</t>
  </si>
  <si>
    <t xml:space="preserve"> 91 6383663722</t>
  </si>
  <si>
    <t>virudhunagar</t>
  </si>
  <si>
    <t>CHENNAI INSTITUTE OF TECHNOLOGY</t>
  </si>
  <si>
    <t>Mayapremil S</t>
  </si>
  <si>
    <t>Annamalai</t>
  </si>
  <si>
    <t>annamalaimeyappan18@gmail.com</t>
  </si>
  <si>
    <t>3A, 1st Floor, Ganesh nagar, 1st main road, sholinganallur</t>
  </si>
  <si>
    <t>Annamalai  M</t>
  </si>
  <si>
    <t>23W001048</t>
  </si>
  <si>
    <t xml:space="preserve"> 91 9840252618</t>
  </si>
  <si>
    <t>Ellen Sharma Memorial Matriculation Higher Secondary school</t>
  </si>
  <si>
    <t>Ellen Sharma Memorial Matriculation Higher Secondary School</t>
  </si>
  <si>
    <t>Anand Institute of Higher Technology</t>
  </si>
  <si>
    <t>Annamalai M</t>
  </si>
  <si>
    <t>Nandhini</t>
  </si>
  <si>
    <t>Kaliyamoorthi</t>
  </si>
  <si>
    <t>nandhinik0520@gmail.com</t>
  </si>
  <si>
    <t>No. 18A Manikandan Nagar, Manikandan Nagar, Hastinapuram, Chrompet, Chennai-64</t>
  </si>
  <si>
    <t>NANDHINI  Kaliyamoorthi</t>
  </si>
  <si>
    <t>23W001121</t>
  </si>
  <si>
    <t xml:space="preserve"> 91 8939554848</t>
  </si>
  <si>
    <t>NSN MATRIC HR SEC SCHOOL</t>
  </si>
  <si>
    <t>Nandhini Kaliyamoorthi</t>
  </si>
  <si>
    <t>Kirannath</t>
  </si>
  <si>
    <t>kirannath975@gmail.com</t>
  </si>
  <si>
    <t>20/2 ayyyanar kovil 3rd street, aruldaspuram, thathaneri.</t>
  </si>
  <si>
    <t>kiranrx30@gmai.com</t>
  </si>
  <si>
    <t>Kirannath  P</t>
  </si>
  <si>
    <t>23W001140</t>
  </si>
  <si>
    <t xml:space="preserve"> 91 9629179667</t>
  </si>
  <si>
    <t>TVS matriculation Higher secondary school</t>
  </si>
  <si>
    <t>KLN COLLEGE OF ENGINEERING</t>
  </si>
  <si>
    <t>Ola electric technology</t>
  </si>
  <si>
    <t>Jubilant motor works</t>
  </si>
  <si>
    <t>Kirannath P</t>
  </si>
  <si>
    <t>kowshik</t>
  </si>
  <si>
    <t>ramanujam s a</t>
  </si>
  <si>
    <t>kowshik035@gmail.com</t>
  </si>
  <si>
    <t>ramanujam flats no 454/1A anna main road padavattamman koil street saraswathi nagar mel ayanambakkam chennai-95</t>
  </si>
  <si>
    <t>kowshik  ramanujam s a</t>
  </si>
  <si>
    <t>23W001151</t>
  </si>
  <si>
    <t xml:space="preserve"> 91 8072351850</t>
  </si>
  <si>
    <t>velammal vidyalaya</t>
  </si>
  <si>
    <t>Anna university</t>
  </si>
  <si>
    <t>Rajalakshmi engineering college</t>
  </si>
  <si>
    <t>kowshik ramanujam s a</t>
  </si>
  <si>
    <t>Khushi</t>
  </si>
  <si>
    <t>chanda</t>
  </si>
  <si>
    <t>chandakhushi057@gmail.com</t>
  </si>
  <si>
    <t>34,middle street,pandiyan nagar, thirunagar</t>
  </si>
  <si>
    <t>Khushi  chanda</t>
  </si>
  <si>
    <t>23W001154</t>
  </si>
  <si>
    <t xml:space="preserve"> 91 6374082259</t>
  </si>
  <si>
    <t>Anusha vidyalaya</t>
  </si>
  <si>
    <t>c s ramachary memorial school</t>
  </si>
  <si>
    <t>Khushi chanda</t>
  </si>
  <si>
    <t>RAUSHNI</t>
  </si>
  <si>
    <t>SHANMUGAM</t>
  </si>
  <si>
    <t>raushnishanmugam@gmail.com</t>
  </si>
  <si>
    <t>103,Rainbow Apartment, Meenakshi Garden Street, Moondrumavadi to Iyerbungalow road, Madurai 14.</t>
  </si>
  <si>
    <t>kppdecorators@gmail.com</t>
  </si>
  <si>
    <t>RAUSHNI  SHANMUGAM</t>
  </si>
  <si>
    <t>23W001168</t>
  </si>
  <si>
    <t xml:space="preserve"> 91 6380808212</t>
  </si>
  <si>
    <t>MAHATMA MONTESSORI SCHOOL</t>
  </si>
  <si>
    <t>THIAGARAJAR COLLEGE</t>
  </si>
  <si>
    <t>RAUSHNI SHANMUGAM</t>
  </si>
  <si>
    <t>Santhosh</t>
  </si>
  <si>
    <t>Raja</t>
  </si>
  <si>
    <t>santhoshraja93444@gmail.com</t>
  </si>
  <si>
    <t>3/379, A Alagar nagar, 2nd Street, Chikkandhar chavadi Madurai</t>
  </si>
  <si>
    <t>Santhosh  Raja</t>
  </si>
  <si>
    <t>23W001170</t>
  </si>
  <si>
    <t xml:space="preserve"> 91 9344403220</t>
  </si>
  <si>
    <t>St Johns Matriculation Hr Sec School</t>
  </si>
  <si>
    <t>St John's Matriculation Hr Sec School</t>
  </si>
  <si>
    <t>NPR Arts &amp; Science College</t>
  </si>
  <si>
    <t>Santhosh Raja</t>
  </si>
  <si>
    <t>Krishnan</t>
  </si>
  <si>
    <t>krishnanpmk98@gmail.com</t>
  </si>
  <si>
    <t>1/140 A WEST STREET KATTU PARAMAKUDI PARAMAKUDI</t>
  </si>
  <si>
    <t>KRISHNAN  N</t>
  </si>
  <si>
    <t>23W001171</t>
  </si>
  <si>
    <t xml:space="preserve"> 91 8870237918</t>
  </si>
  <si>
    <t>PARAMAKUDI LIONS MATRIC HR SEC SCHOOL</t>
  </si>
  <si>
    <t>SKV HR SEC SCHOOL</t>
  </si>
  <si>
    <t>TAMILNADU AGRICULTURAL UNIVERSITY</t>
  </si>
  <si>
    <t>ADHIPARASAKTHI AGRICULTURAL COLLEGE</t>
  </si>
  <si>
    <t>Krishnan N</t>
  </si>
  <si>
    <t>Mahadevan</t>
  </si>
  <si>
    <t>K V</t>
  </si>
  <si>
    <t>kumarvmahadevan@gmail.com</t>
  </si>
  <si>
    <t>37/36 H2, Chezhinattuvilai, Gnaranvilai, Pacode PO</t>
  </si>
  <si>
    <t>Mahadevan  K V</t>
  </si>
  <si>
    <t>23W001174</t>
  </si>
  <si>
    <t>Nagercoil</t>
  </si>
  <si>
    <t xml:space="preserve"> 91 9620399740</t>
  </si>
  <si>
    <t>Christuraja Matric Hr Sec School</t>
  </si>
  <si>
    <t>Bengaluru City University</t>
  </si>
  <si>
    <t>National School of Journalism and Public Discourse</t>
  </si>
  <si>
    <t>Brifly News</t>
  </si>
  <si>
    <t>Mahadevan K V</t>
  </si>
  <si>
    <t>Lerin</t>
  </si>
  <si>
    <t>Blesslin</t>
  </si>
  <si>
    <t>lerinjbeblesslin@gmail.com</t>
  </si>
  <si>
    <t>NO.35 Rehoboth illam, Sakthi nagar(near water tank),Abdul Kalam street, Ponnamalle , Chennai 606202</t>
  </si>
  <si>
    <t>Lerin J Be Blesslin</t>
  </si>
  <si>
    <t>23W001180</t>
  </si>
  <si>
    <t xml:space="preserve"> 91 8838590262</t>
  </si>
  <si>
    <t>A K T ACADEMY MATRICULATION HIGHER SECONDARY SCHOOL</t>
  </si>
  <si>
    <t>A.K.T ACADEMY MATRICULATION HIGHER SECONDARY SCHOOL</t>
  </si>
  <si>
    <t>LOYOLA ICAM COLLEGE OF ENGINEERING AND TECHNOLOGY</t>
  </si>
  <si>
    <t>Lerin Blesslin</t>
  </si>
  <si>
    <t>Laksheeth</t>
  </si>
  <si>
    <t>laksheethpersonal@gmail.com</t>
  </si>
  <si>
    <t>2/877B, Gandhi Nagar, 3rd cross Mookandapalli post. Hosur.</t>
  </si>
  <si>
    <t>Laksheeth  B</t>
  </si>
  <si>
    <t>23W001181</t>
  </si>
  <si>
    <t xml:space="preserve"> 91 7010644104</t>
  </si>
  <si>
    <t>Hosur</t>
  </si>
  <si>
    <t>Sri Vijay Vidayalaya</t>
  </si>
  <si>
    <t>Amrita Vishwa Vidyapeetham</t>
  </si>
  <si>
    <t>Amrita School of Engineering</t>
  </si>
  <si>
    <t>Laksheeth B</t>
  </si>
  <si>
    <t>Romita</t>
  </si>
  <si>
    <t>Mohan</t>
  </si>
  <si>
    <t>mromita20@gmail.com</t>
  </si>
  <si>
    <t>PLOT - 3563, TNHB COLONY, VILLAPURAM, MADURAI</t>
  </si>
  <si>
    <t>Romita  Mohan</t>
  </si>
  <si>
    <t>23W001191</t>
  </si>
  <si>
    <t xml:space="preserve"> 91 9489180337</t>
  </si>
  <si>
    <t>TVS MATRIC HR SEC SCHOOL</t>
  </si>
  <si>
    <t>Romita Mohan</t>
  </si>
  <si>
    <t>vishwa</t>
  </si>
  <si>
    <t>racsith</t>
  </si>
  <si>
    <t>vishwaracsithtancet@gmail.com</t>
  </si>
  <si>
    <t>10B arumugam north street karpaga nagar thirumangalam</t>
  </si>
  <si>
    <t>vishwa  racsith</t>
  </si>
  <si>
    <t>23W001192</t>
  </si>
  <si>
    <t xml:space="preserve"> 91 9080176738</t>
  </si>
  <si>
    <t xml:space="preserve"> 91 9047712216</t>
  </si>
  <si>
    <t>PKN matriculation higher secondary school</t>
  </si>
  <si>
    <t>CSR memorial matriculation higher secondary school</t>
  </si>
  <si>
    <t>mepco schlenk engineering college</t>
  </si>
  <si>
    <t>vishwa racsith</t>
  </si>
  <si>
    <t>Akash</t>
  </si>
  <si>
    <t>akashsureshtce@gmail.com</t>
  </si>
  <si>
    <t>30,Thasildhar pallivasal Street, Easy masi street</t>
  </si>
  <si>
    <t>akashrithish07@gmail.com</t>
  </si>
  <si>
    <t>Akash  S</t>
  </si>
  <si>
    <t>23W001197</t>
  </si>
  <si>
    <t xml:space="preserve"> 91 9360287748</t>
  </si>
  <si>
    <t>Jeevana School</t>
  </si>
  <si>
    <t>Jeevana school</t>
  </si>
  <si>
    <t>Thiagarajar College of Engineering</t>
  </si>
  <si>
    <t>Akash S</t>
  </si>
  <si>
    <t>Jeyavaradhan</t>
  </si>
  <si>
    <t>K S</t>
  </si>
  <si>
    <t>jeyavardhanjai@gmail.com</t>
  </si>
  <si>
    <t>41, Sivan kovil south street, Thachanallur, Tirunelveli</t>
  </si>
  <si>
    <t>Jeyavaradhan  K S</t>
  </si>
  <si>
    <t>23W001198</t>
  </si>
  <si>
    <t xml:space="preserve"> 91 9952254155</t>
  </si>
  <si>
    <t>SJSSJS Maharajanagar</t>
  </si>
  <si>
    <t>SJSSJS Maharajanagar, Palayamkottai</t>
  </si>
  <si>
    <t>National Engineering College, Kovilpatti</t>
  </si>
  <si>
    <t>Jeyavaradhan K S</t>
  </si>
  <si>
    <t>Ariprasath</t>
  </si>
  <si>
    <t>ariprasath.s030@gmail.com</t>
  </si>
  <si>
    <t>5/2273-8 West Street, Arul Oli Nagar, Pudumadam, Ramanathapuram</t>
  </si>
  <si>
    <t>Ariprasath  S</t>
  </si>
  <si>
    <t>23W001210</t>
  </si>
  <si>
    <t xml:space="preserve"> 91 9789705167</t>
  </si>
  <si>
    <t>Schwartz matriculation higher secondary school</t>
  </si>
  <si>
    <t>Vel Tech High Tech Dr.Rangarajan Dr.Sakunthala Engineering College.</t>
  </si>
  <si>
    <t>Ariprasath S</t>
  </si>
  <si>
    <t>VAISHNAVI</t>
  </si>
  <si>
    <t>mari.online@rediffmail.com</t>
  </si>
  <si>
    <t>3/608-4,3rd cross sakthinagar,surveyour colony,madurai</t>
  </si>
  <si>
    <t>Vaishnavimarisudha@gmail.com</t>
  </si>
  <si>
    <t>23W001227</t>
  </si>
  <si>
    <t xml:space="preserve"> 91 9442617927</t>
  </si>
  <si>
    <t>MAHATMA MONTESSORI  MATRIC HR SEC SCHOOL</t>
  </si>
  <si>
    <t>VAISHNAVI M</t>
  </si>
  <si>
    <t>Aishwarya</t>
  </si>
  <si>
    <t>aishwaryasri234@gmail.com</t>
  </si>
  <si>
    <t>12/41 TULASI NAGAR ANNXE SENNERKUPPAM POONAMALLEE CHENNAI 600056</t>
  </si>
  <si>
    <t>Aishwarya  A</t>
  </si>
  <si>
    <t>23W001233</t>
  </si>
  <si>
    <t xml:space="preserve"> 91 8939164281</t>
  </si>
  <si>
    <t>jaigopal garodia vivekananda vidyalaya Avadi</t>
  </si>
  <si>
    <t>Mahalakshmi womens college of arts and science</t>
  </si>
  <si>
    <t>NITHYA SHREE</t>
  </si>
  <si>
    <t>nithyashree2029@gmail.com</t>
  </si>
  <si>
    <t>S3 Green Hill apartment 4/11, 5th cross street, Rayala nagar Ramapuram, Chennai</t>
  </si>
  <si>
    <t>p.navamani@yahoo.com</t>
  </si>
  <si>
    <t>NITHYA SHREE  N</t>
  </si>
  <si>
    <t>23W001254</t>
  </si>
  <si>
    <t xml:space="preserve"> 91 8610702133</t>
  </si>
  <si>
    <t>ASSISI MAT HR SEC SCHOOL</t>
  </si>
  <si>
    <t>SRM UNIVERSITY</t>
  </si>
  <si>
    <t>NISHANTH</t>
  </si>
  <si>
    <t>nishanthkannan05@gmail.com</t>
  </si>
  <si>
    <t>132, 1st Street, Vishaal Nagar II, Pasingapuram, Madurai</t>
  </si>
  <si>
    <t>NISHANTH  K</t>
  </si>
  <si>
    <t>23W001256</t>
  </si>
  <si>
    <t xml:space="preserve"> 91 8825753995</t>
  </si>
  <si>
    <t>Maharishi Vidya Mandir Madurai</t>
  </si>
  <si>
    <t>Bishop Heber College Tiruchirappalli</t>
  </si>
  <si>
    <t>FREDRICK</t>
  </si>
  <si>
    <t>fredricknaveen9817@gmail.com</t>
  </si>
  <si>
    <t>3, UDAIYAR MAIN ROAD, PONMALAIPATTI</t>
  </si>
  <si>
    <t>FREDRICK NAVEEN A</t>
  </si>
  <si>
    <t>23W001257</t>
  </si>
  <si>
    <t xml:space="preserve"> 91 8754685948</t>
  </si>
  <si>
    <t>SACRED HEART HIGHER SECONDARY SCHOOL</t>
  </si>
  <si>
    <t>SRM TRP ENGINEERING COLLEGE</t>
  </si>
  <si>
    <t>P Kesava</t>
  </si>
  <si>
    <t>kumar</t>
  </si>
  <si>
    <t>kes7here@gmail.com</t>
  </si>
  <si>
    <t>58j Rajaji nagar 2nd cross road, Ariyalur</t>
  </si>
  <si>
    <t>P Kesava  kumar</t>
  </si>
  <si>
    <t>23W001258</t>
  </si>
  <si>
    <t xml:space="preserve"> 91 9843192747</t>
  </si>
  <si>
    <t>Vidya mandir</t>
  </si>
  <si>
    <t>Jamal mohamed</t>
  </si>
  <si>
    <t>Leka Sri</t>
  </si>
  <si>
    <t>Murugananth</t>
  </si>
  <si>
    <t>Leka Sri  Murugananth</t>
  </si>
  <si>
    <t>23W001275</t>
  </si>
  <si>
    <t xml:space="preserve"> 91 8489726662</t>
  </si>
  <si>
    <t>THE TVS SCHOOL</t>
  </si>
  <si>
    <t>STELLA MARIS COLLEGE</t>
  </si>
  <si>
    <t>Abirami priya</t>
  </si>
  <si>
    <t>babiramipriya@gmail.com</t>
  </si>
  <si>
    <t>1/203 A kalainagar 6th street, Thanakankulam, Thirunagar, Madurai</t>
  </si>
  <si>
    <t>beabhi13@gmail.com</t>
  </si>
  <si>
    <t>Abirami priya  B</t>
  </si>
  <si>
    <t>23W001282</t>
  </si>
  <si>
    <t xml:space="preserve"> 91 9123510527</t>
  </si>
  <si>
    <t>S B O A Matriculation Higher Secondary School</t>
  </si>
  <si>
    <t>SASTRA Deemed University</t>
  </si>
  <si>
    <t>SASTRA Deemed  University</t>
  </si>
  <si>
    <t>Aswinidevi</t>
  </si>
  <si>
    <t>naswinidevi@gmail.com</t>
  </si>
  <si>
    <t>29/40,mankattitheppakulam,Melur</t>
  </si>
  <si>
    <t>Aswinidevi  N</t>
  </si>
  <si>
    <t>23W001285</t>
  </si>
  <si>
    <t xml:space="preserve"> 91 6374849224</t>
  </si>
  <si>
    <t>Government Girls Higher Secondary School</t>
  </si>
  <si>
    <t>Vaigai college of engineering</t>
  </si>
  <si>
    <t>Astrowebsolution</t>
  </si>
  <si>
    <t>KANIMA</t>
  </si>
  <si>
    <t>F</t>
  </si>
  <si>
    <t>kanimashiloh@gmail.com</t>
  </si>
  <si>
    <t>Flat no-3A,soundrapandian street,kannamal nagar,nemilichery,chrompet,chennai</t>
  </si>
  <si>
    <t>pint44rain@gmail.com</t>
  </si>
  <si>
    <t>KANIMA  F</t>
  </si>
  <si>
    <t>23W001288</t>
  </si>
  <si>
    <t xml:space="preserve"> 91 9345426226</t>
  </si>
  <si>
    <t>DON BOSCO MATRICULATION SCHOOL</t>
  </si>
  <si>
    <t>SRV GIRLS HIGHER SECONDARY SCHOOL</t>
  </si>
  <si>
    <t>St.Joseph's College of Engineering</t>
  </si>
  <si>
    <t>Shobana</t>
  </si>
  <si>
    <t>shobanaramji@gmail.com</t>
  </si>
  <si>
    <t>No 02 agaram nagar prakash nagar extn thiruverumbur trichy-620013</t>
  </si>
  <si>
    <t>23W001290</t>
  </si>
  <si>
    <t xml:space="preserve"> 91 9629187248</t>
  </si>
  <si>
    <t>Montfort</t>
  </si>
  <si>
    <t>Kamalaniketan mintessori school</t>
  </si>
  <si>
    <t>Bharathishasan university</t>
  </si>
  <si>
    <t>Lincy</t>
  </si>
  <si>
    <t>lincyantoinette@gmail.com</t>
  </si>
  <si>
    <t>2/43, 5th Trust Cross Street, Mandavellipakkam</t>
  </si>
  <si>
    <t>vishaalcelestine@gmail.com</t>
  </si>
  <si>
    <t>Lincy Antoinette G</t>
  </si>
  <si>
    <t>23W001293</t>
  </si>
  <si>
    <t xml:space="preserve"> 91 8838794840</t>
  </si>
  <si>
    <t>Rosary Matriculation Higher Secondary School</t>
  </si>
  <si>
    <t>CAMILLA</t>
  </si>
  <si>
    <t>CHARLES</t>
  </si>
  <si>
    <t>camillacharles2001@gmail.com</t>
  </si>
  <si>
    <t>OLD-13/B, NEW-49, THANTHONI AMMAN KOIL STREET EXTENTION, VILLIVAKKAM, CHENNAI-49</t>
  </si>
  <si>
    <t>CAMILLA  CHARLES</t>
  </si>
  <si>
    <t>23W001294</t>
  </si>
  <si>
    <t xml:space="preserve"> 91 7401270503</t>
  </si>
  <si>
    <t>SBOA MATRICULATION AND HIGHER SECONDARY SCHOOL</t>
  </si>
  <si>
    <t>UNIVERSITY OF MADRAS INSTITUTE OF DISTANCE EDUCATION</t>
  </si>
  <si>
    <t>Jishnu</t>
  </si>
  <si>
    <t>Prashanth</t>
  </si>
  <si>
    <t>Jishnuramki50@gmail.com</t>
  </si>
  <si>
    <t>26B/1 Annai Anjugam street,VVG nagar, vengamedu, karur-6.</t>
  </si>
  <si>
    <t>Jishnu  Prashanth</t>
  </si>
  <si>
    <t>23W001312</t>
  </si>
  <si>
    <t xml:space="preserve"> 91 9360477406</t>
  </si>
  <si>
    <t>Cheran matric higher secondary school</t>
  </si>
  <si>
    <t>Karur vetri vinayaka matric higher secondary school</t>
  </si>
  <si>
    <t>Gandhigram university</t>
  </si>
  <si>
    <t>The Gandhigram Rural Institute</t>
  </si>
  <si>
    <t>Chris</t>
  </si>
  <si>
    <t>chrisjeri.cj@gmail.com</t>
  </si>
  <si>
    <t>19/66 R.R Sethupathy Nagar</t>
  </si>
  <si>
    <t>2001711054022@mcc.edu.in</t>
  </si>
  <si>
    <t>Chris Jericho S</t>
  </si>
  <si>
    <t>23W001319</t>
  </si>
  <si>
    <t xml:space="preserve"> 91 9442234378</t>
  </si>
  <si>
    <t>National academy</t>
  </si>
  <si>
    <t>Syed Ammal Higher Secondary School</t>
  </si>
  <si>
    <t>Madras University</t>
  </si>
  <si>
    <t>Madras Christian College</t>
  </si>
  <si>
    <t>ALFRED</t>
  </si>
  <si>
    <t>KEVIN</t>
  </si>
  <si>
    <t>alfredkevinleema@gmail.com</t>
  </si>
  <si>
    <t>17 sriram nagar 2 nd street kk nagar trichy</t>
  </si>
  <si>
    <t>leoexel5@gmail.com</t>
  </si>
  <si>
    <t>ALFRED  KEVIN</t>
  </si>
  <si>
    <t>23W001322</t>
  </si>
  <si>
    <t xml:space="preserve"> 91 9842464534</t>
  </si>
  <si>
    <t>ALPHA WISDOM VIDHAYASHARAM</t>
  </si>
  <si>
    <t>ORCHARD SCHOOLS</t>
  </si>
  <si>
    <t>ALFRED KEVIN</t>
  </si>
  <si>
    <t>KAVYA</t>
  </si>
  <si>
    <t>kavyasaravanan002@gmail.com</t>
  </si>
  <si>
    <t>174/4, PRJ Sri devi avenue district court opp lakshmipuram , theni</t>
  </si>
  <si>
    <t>kavisarav.ks@gmail.com</t>
  </si>
  <si>
    <t>KAVYA  S</t>
  </si>
  <si>
    <t>23W001334</t>
  </si>
  <si>
    <t xml:space="preserve"> 91 9789100764</t>
  </si>
  <si>
    <t>The little kingdom school</t>
  </si>
  <si>
    <t>Shree Saraswathi vidhyaah Randheer</t>
  </si>
  <si>
    <t>Bharathiyar</t>
  </si>
  <si>
    <t>PSGR Krishnammal College for women</t>
  </si>
  <si>
    <t>KAVYA S</t>
  </si>
  <si>
    <t>deepikamohan1212@gmail.com</t>
  </si>
  <si>
    <t>No 1 north lane 2rd street simmakkal Madurai</t>
  </si>
  <si>
    <t>Deepika  Mohan</t>
  </si>
  <si>
    <t>23W001356</t>
  </si>
  <si>
    <t xml:space="preserve"> 91 9944199471</t>
  </si>
  <si>
    <t>Queen Mira international school</t>
  </si>
  <si>
    <t>Lady Doak college</t>
  </si>
  <si>
    <t>Deepika Mohan</t>
  </si>
  <si>
    <t>Jayanthan</t>
  </si>
  <si>
    <t>S U</t>
  </si>
  <si>
    <t>jayanthanvicky2002@gmail.com</t>
  </si>
  <si>
    <t>2/699, Bharathi Street, Kannanenthal</t>
  </si>
  <si>
    <t>vickie102002@gmail.com</t>
  </si>
  <si>
    <t>Jayanthan  S U</t>
  </si>
  <si>
    <t>23W001363</t>
  </si>
  <si>
    <t xml:space="preserve"> 91 9585262223</t>
  </si>
  <si>
    <t>Chethana Matriculation Higher Secondary School</t>
  </si>
  <si>
    <t>Bharathidasan University,Trichy</t>
  </si>
  <si>
    <t>Jayanthan S U</t>
  </si>
  <si>
    <t>Muniasamy</t>
  </si>
  <si>
    <t>Murugan</t>
  </si>
  <si>
    <t>muniasamy309@gmail.com</t>
  </si>
  <si>
    <t>21,Ayyanar Kovil 1st Street,Sellur, Madurai</t>
  </si>
  <si>
    <t>Muniasamy  Murugan</t>
  </si>
  <si>
    <t>23W001380</t>
  </si>
  <si>
    <t xml:space="preserve"> 91 6382223143</t>
  </si>
  <si>
    <t>M K R Ayya nadar Jeyalakshmi Ammal English Medium School</t>
  </si>
  <si>
    <t>Mahatma Montessori School</t>
  </si>
  <si>
    <t>Alagappa University</t>
  </si>
  <si>
    <t>Nehru College of Aeronautics and Applied Sciences</t>
  </si>
  <si>
    <t>Muniasamy Murugan</t>
  </si>
  <si>
    <t>Nivetha</t>
  </si>
  <si>
    <t>nive.velgees@gmail.com</t>
  </si>
  <si>
    <t>389,sourna nagar</t>
  </si>
  <si>
    <t>niru.velgees@gmail.com</t>
  </si>
  <si>
    <t>Nivetha  V</t>
  </si>
  <si>
    <t>23W001384</t>
  </si>
  <si>
    <t xml:space="preserve"> 91 9025837478</t>
  </si>
  <si>
    <t>Cuddalore</t>
  </si>
  <si>
    <t>Kamaraj matriculation higher secondary school</t>
  </si>
  <si>
    <t>Bishop Heber college</t>
  </si>
  <si>
    <t>Nivetha V</t>
  </si>
  <si>
    <t>GOKUL</t>
  </si>
  <si>
    <t>migokul696@gmail.com</t>
  </si>
  <si>
    <t>13/231, sakkar thopu vennandur</t>
  </si>
  <si>
    <t>GOKUL KUMAR A</t>
  </si>
  <si>
    <t>23W001388</t>
  </si>
  <si>
    <t xml:space="preserve"> 91 9715380831</t>
  </si>
  <si>
    <t>SRI VIDYAA MANDHIR MATRIC SCHOOL</t>
  </si>
  <si>
    <t>SRI VIDYA MANDIR MATRIC HR SEC SCHOOL</t>
  </si>
  <si>
    <t>CENTRAL UNIVERSITY OF TAMIL NADU</t>
  </si>
  <si>
    <t>SARDAR VALLABHBHAI PATEL</t>
  </si>
  <si>
    <t>GOKUL A</t>
  </si>
  <si>
    <t>KISHOREKUMAR M</t>
  </si>
  <si>
    <t>kishorekumar.m2003@gmail.com</t>
  </si>
  <si>
    <t>57th,Kalainagar 2nd main road</t>
  </si>
  <si>
    <t>mkiskumar07@gmail.com</t>
  </si>
  <si>
    <t>23W001391</t>
  </si>
  <si>
    <t xml:space="preserve"> 91 6382282771</t>
  </si>
  <si>
    <t>Noyes Matriculation Higher Secondary School</t>
  </si>
  <si>
    <t>Mahatma Montessori Matriculation Higher Secondary School</t>
  </si>
  <si>
    <t>Thiagarajar College of Arts and Science</t>
  </si>
  <si>
    <t>Zero</t>
  </si>
  <si>
    <t>Shree Technology</t>
  </si>
  <si>
    <t>KAVIN</t>
  </si>
  <si>
    <t>KUMAR K</t>
  </si>
  <si>
    <t>kavvvvvin@gmail.com</t>
  </si>
  <si>
    <t>5/17, NEDUVALASU, SEMMANKARAI, KOMARAPLAYAM, DHARAPURAM, TIRUPPUR</t>
  </si>
  <si>
    <t>kavinkumar0605@gmail.com</t>
  </si>
  <si>
    <t>KAVIN  KUMAR K</t>
  </si>
  <si>
    <t>23W001401</t>
  </si>
  <si>
    <t xml:space="preserve"> 91 9383440647</t>
  </si>
  <si>
    <t>SEVENTH DAY ADVENTIST HIGHER SECONDARY SCHOOL</t>
  </si>
  <si>
    <t>SKV VIDHYAASHRAM</t>
  </si>
  <si>
    <t>SRI KRISHNA ARTS AND SCIENCE COLLEGE</t>
  </si>
  <si>
    <t>KAVIN KUMAR K</t>
  </si>
  <si>
    <t>Nafisa</t>
  </si>
  <si>
    <t>nafisam049@gmail.com</t>
  </si>
  <si>
    <t>14/24,RC Street , Puthukadai , Kanyakumari</t>
  </si>
  <si>
    <t>Nafisa  M</t>
  </si>
  <si>
    <t>23W001419</t>
  </si>
  <si>
    <t xml:space="preserve"> 91 9894719891</t>
  </si>
  <si>
    <t>CHRISTURAJA MATRIC HR SEC SCHOOL MARTHANDAM KANYAKUMARI</t>
  </si>
  <si>
    <t>CHRISTURAJA MATRIC HR SEC SCHOOL MARTHANDAM</t>
  </si>
  <si>
    <t>ST .XAVIER'S CATHOLIC COLLEGE OF ENGINEERING</t>
  </si>
  <si>
    <t>Nafisa M</t>
  </si>
  <si>
    <t>shreyanthi</t>
  </si>
  <si>
    <t>a</t>
  </si>
  <si>
    <t>shreyuananthan@gmail.com</t>
  </si>
  <si>
    <t>no-12, lakshmi street, west Mambalam, chennai</t>
  </si>
  <si>
    <t>Shreyanthi  A</t>
  </si>
  <si>
    <t>23W001502</t>
  </si>
  <si>
    <t xml:space="preserve"> 91 6369289313</t>
  </si>
  <si>
    <t>jawahar vidyalaya senior secondary school</t>
  </si>
  <si>
    <t>sri rkm sarada vidyalaya model hr sec school</t>
  </si>
  <si>
    <t>women's christian college</t>
  </si>
  <si>
    <t>shreyanthi a</t>
  </si>
  <si>
    <t>Sona Sruthi</t>
  </si>
  <si>
    <t>A S</t>
  </si>
  <si>
    <t>sonasruthisankar@gmail.com</t>
  </si>
  <si>
    <t>no 28 sarojini nagar kolathur</t>
  </si>
  <si>
    <t>Sona Sruthi  A S</t>
  </si>
  <si>
    <t>23W001539</t>
  </si>
  <si>
    <t xml:space="preserve"> 91 9840597354</t>
  </si>
  <si>
    <t>Velammal Vidhyashram</t>
  </si>
  <si>
    <t>Anna Adarsh college for women</t>
  </si>
  <si>
    <t>Sona Sruthi A S</t>
  </si>
  <si>
    <t>Payment</t>
  </si>
  <si>
    <t>RAMASUNDARI</t>
  </si>
  <si>
    <t>rsaishu2511@gmail.com</t>
  </si>
  <si>
    <t>NO 15, 2ND STREET, BHARATHI NAGAR, STC MAIN ROAD, NEAR STC COLLEGE, PERUMALPURAM, TIRUNELVELI</t>
  </si>
  <si>
    <t>kksa1997@gmail.com</t>
  </si>
  <si>
    <t>RAMASUNDARI  K</t>
  </si>
  <si>
    <t>23W001541</t>
  </si>
  <si>
    <t xml:space="preserve"> 91 9486891639</t>
  </si>
  <si>
    <t xml:space="preserve"> 91 9600516808</t>
  </si>
  <si>
    <t>KAMLAVATI HIGHER SECONDARY SCHOOL SAHUPURAM TUTICORIN</t>
  </si>
  <si>
    <t>MANONMANIAM SUNDARANAR UNIVERSITY TIRUNELVELI</t>
  </si>
  <si>
    <t>SARAH TUCKER COLLEGE AUTONOMOUS TIRUNELVELI</t>
  </si>
  <si>
    <t>RAMASUNDARI K</t>
  </si>
  <si>
    <t>9042790737</t>
  </si>
  <si>
    <t>9751204702</t>
  </si>
  <si>
    <t>XAT</t>
  </si>
  <si>
    <t>naveenb2k16@gmail.com</t>
  </si>
  <si>
    <t>Kattalai</t>
  </si>
  <si>
    <t>TANCET</t>
  </si>
  <si>
    <t>ARUL ATHAVAN M</t>
  </si>
  <si>
    <t>Kamaleshwar b</t>
  </si>
  <si>
    <t>ARAVINDH T S</t>
  </si>
  <si>
    <t>VENKATESH  KUMAR J C</t>
  </si>
  <si>
    <t>ATMA</t>
  </si>
  <si>
    <t>CMAT</t>
  </si>
  <si>
    <t>balajimuruganandham12@gmail.com</t>
  </si>
  <si>
    <t>Others</t>
  </si>
  <si>
    <t>lekasrinm12@gmail.com</t>
  </si>
  <si>
    <t>Hig,370 Villapuram Housing Board,, TNHB colony,</t>
  </si>
  <si>
    <t>Divyalakshmi</t>
  </si>
  <si>
    <t>dhivyalakshmi25699@gmail.com</t>
  </si>
  <si>
    <t>43/535 J.V.Stalin street,Rajajipuram</t>
  </si>
  <si>
    <t>Divyalakshmi  S</t>
  </si>
  <si>
    <t>23W000781</t>
  </si>
  <si>
    <t>Tiruvallur</t>
  </si>
  <si>
    <t xml:space="preserve"> 91 9943353007</t>
  </si>
  <si>
    <t>Instagram</t>
  </si>
  <si>
    <t>Shree Niketan matrix higher secondary school</t>
  </si>
  <si>
    <t>Shree Niketan matric higher secondary school</t>
  </si>
  <si>
    <t>Annamalai university</t>
  </si>
  <si>
    <t>Divyalakshmi S</t>
  </si>
  <si>
    <t>UPPILI</t>
  </si>
  <si>
    <t>Uppilikaarthick@gmail.com</t>
  </si>
  <si>
    <t>47/14, C.m.r road sapthagiri avenue, madurai-09</t>
  </si>
  <si>
    <t>Kaarthick6teen@gmail.com</t>
  </si>
  <si>
    <t>UPPILI  KAARTHICK S</t>
  </si>
  <si>
    <t>23W001375</t>
  </si>
  <si>
    <t xml:space="preserve"> 91 9025842263</t>
  </si>
  <si>
    <t>Mahatma montessori matriculation higher secondary school</t>
  </si>
  <si>
    <t>Thiagarajar college of arts and science</t>
  </si>
  <si>
    <t>UPPILI KAARTHICK S</t>
  </si>
  <si>
    <t>Hemalathaa</t>
  </si>
  <si>
    <t>hemalathaak4603@gmail.com</t>
  </si>
  <si>
    <t>1/1999/3, 10th Cross Street, Jakkadevi Nagar, Pandian Nagar, Virudhunagar</t>
  </si>
  <si>
    <t>nvijayalakshmi1569@gmail.com</t>
  </si>
  <si>
    <t>Hemalathaa  K</t>
  </si>
  <si>
    <t>23W001525</t>
  </si>
  <si>
    <t xml:space="preserve"> 91 8778939707</t>
  </si>
  <si>
    <t>V.V.Vanniaperumal College for Women, Virudhunagar</t>
  </si>
  <si>
    <t>Hemalathaa K</t>
  </si>
  <si>
    <t>Sriram</t>
  </si>
  <si>
    <t>sriram55427@gmail.com</t>
  </si>
  <si>
    <t>3/113A subramaniyar kovil street krishnapuram, Rajapalayam taluk</t>
  </si>
  <si>
    <t>iamsriram958@gmail.com</t>
  </si>
  <si>
    <t>23W001503</t>
  </si>
  <si>
    <t xml:space="preserve"> 91 9345866570</t>
  </si>
  <si>
    <t>Rajapalayam</t>
  </si>
  <si>
    <t xml:space="preserve"> 91 9498184006</t>
  </si>
  <si>
    <t>Casa Di mir matric hr sec school</t>
  </si>
  <si>
    <t>Hindusthan college of engineering and technology</t>
  </si>
  <si>
    <t>Priya  R</t>
  </si>
  <si>
    <t>priyakrishnan1420@gmail.com</t>
  </si>
  <si>
    <t>No.21, 1 st floor , Ramalinga Achari street , Venkatraman Nagar, Korattur, Chennai</t>
  </si>
  <si>
    <t>surapk06@gmail.com</t>
  </si>
  <si>
    <t>23W001500</t>
  </si>
  <si>
    <t xml:space="preserve"> 91 8939245206</t>
  </si>
  <si>
    <t>Bhaktavatsalam Vidhyashram</t>
  </si>
  <si>
    <t>Vellamal Matric Higher Secondary School</t>
  </si>
  <si>
    <t>Ethiraj College for  Women</t>
  </si>
  <si>
    <t>Navitas Life  Sciences Private Limited</t>
  </si>
  <si>
    <t>Priya R</t>
  </si>
  <si>
    <t>Chaandini</t>
  </si>
  <si>
    <t>chaandinidevi@gmail.com</t>
  </si>
  <si>
    <t>Plot no.3401,L.I.G-1, TNHB, avadi</t>
  </si>
  <si>
    <t>Chaandini  D</t>
  </si>
  <si>
    <t>23W001557</t>
  </si>
  <si>
    <t xml:space="preserve"> 91 7395994821</t>
  </si>
  <si>
    <t>Velammal Matric Hr Sec School</t>
  </si>
  <si>
    <t>SA Engineering College</t>
  </si>
  <si>
    <t>Chaandini D</t>
  </si>
  <si>
    <t>Jayanth</t>
  </si>
  <si>
    <t>Ramnan C R</t>
  </si>
  <si>
    <t>jayanthr1707@gmail.com</t>
  </si>
  <si>
    <t>D no 15/1, Plot No 22, AR Residencies,Marani main road, Chettikulam, Madurai-14</t>
  </si>
  <si>
    <t>jayanthrocky1707@gmail.com</t>
  </si>
  <si>
    <t>Jayanth  Ramnan C R</t>
  </si>
  <si>
    <t>23W001431</t>
  </si>
  <si>
    <t xml:space="preserve"> 91 6382580673</t>
  </si>
  <si>
    <t>SDH Jain Vidyalaya matric hr Sec School</t>
  </si>
  <si>
    <t>Regional Language</t>
  </si>
  <si>
    <t>KLN College of Engineering</t>
  </si>
  <si>
    <t>Jayanth Ramnan C R</t>
  </si>
  <si>
    <t>Mahathi</t>
  </si>
  <si>
    <t>Sridharan</t>
  </si>
  <si>
    <t>mahathi.ab@gmail.com</t>
  </si>
  <si>
    <t>No.16, Pravesh appt, 19th st, Annai teresa Nagar, Puzhuthivakkam</t>
  </si>
  <si>
    <t>sridharan.ab@gmail.com</t>
  </si>
  <si>
    <t>23W001508</t>
  </si>
  <si>
    <t xml:space="preserve"> 91 7550028892</t>
  </si>
  <si>
    <t>DAV SCHOOL ADAMBAKKAM</t>
  </si>
  <si>
    <t>MODERN SENIOR SECONDARY SCHOOL</t>
  </si>
  <si>
    <t>SDNB VAISHNAV COLLEGE FOR WOMEN</t>
  </si>
  <si>
    <t>Mahathi Sridharan</t>
  </si>
  <si>
    <t>sarvesh</t>
  </si>
  <si>
    <t>Kannan</t>
  </si>
  <si>
    <t>sarveshkannan007@gmail.com</t>
  </si>
  <si>
    <t>NO 23/A GNT ROAD</t>
  </si>
  <si>
    <t>sarvesh  Kannan</t>
  </si>
  <si>
    <t>23W001387</t>
  </si>
  <si>
    <t xml:space="preserve"> 91 9384568457</t>
  </si>
  <si>
    <t>Velammal international school</t>
  </si>
  <si>
    <t>Velammal Matriculation higher secondary school</t>
  </si>
  <si>
    <t>R.M.K Engineering College</t>
  </si>
  <si>
    <t>sarvesh Kannan</t>
  </si>
  <si>
    <t>ankita</t>
  </si>
  <si>
    <t>patel</t>
  </si>
  <si>
    <t>ankita3608@gmail.com</t>
  </si>
  <si>
    <t>East Ramkrishna nagar, changar</t>
  </si>
  <si>
    <t>ankita  patel</t>
  </si>
  <si>
    <t>23W001506</t>
  </si>
  <si>
    <t xml:space="preserve"> 91 7979086731</t>
  </si>
  <si>
    <t>Patna</t>
  </si>
  <si>
    <t>keshav saraswati vidya mandir</t>
  </si>
  <si>
    <t>patliputra university</t>
  </si>
  <si>
    <t>Ram krishna dwarika college</t>
  </si>
  <si>
    <t>ankita patel</t>
  </si>
  <si>
    <t>Manickavelan</t>
  </si>
  <si>
    <t>Ramesh</t>
  </si>
  <si>
    <t>manick3ramesh@gmail.com</t>
  </si>
  <si>
    <t>New no 4 , Vaikuntam apartments, Sankara Madam street, Perambur</t>
  </si>
  <si>
    <t>Manickavelan  Ramesh</t>
  </si>
  <si>
    <t>23W001351</t>
  </si>
  <si>
    <t xml:space="preserve"> 91 7395923570</t>
  </si>
  <si>
    <t>Alagappa Matriculation Higher Secondary School</t>
  </si>
  <si>
    <t>D.A.V Matriculation Higher Secondary School</t>
  </si>
  <si>
    <t>D.G Vaishnav College</t>
  </si>
  <si>
    <t>Manickavelan Ramesh</t>
  </si>
  <si>
    <t>CAMILLA CHARLES</t>
  </si>
  <si>
    <t>Muthukrishna G</t>
  </si>
  <si>
    <t>MAGWIN AZARIAH J</t>
  </si>
  <si>
    <t>Sree haresh MR</t>
  </si>
  <si>
    <t>SHALINI M</t>
  </si>
  <si>
    <t>Preethi</t>
  </si>
  <si>
    <t>Govindaraju</t>
  </si>
  <si>
    <t>preethi50286@gmail.com</t>
  </si>
  <si>
    <t>56/13 Sundara Apartments, Rajaji Road,salem-636007</t>
  </si>
  <si>
    <t>Preethi  Govindaraju</t>
  </si>
  <si>
    <t>23W000956</t>
  </si>
  <si>
    <t xml:space="preserve"> 91 6379440330</t>
  </si>
  <si>
    <t>Golden gates matriculation higher secondary school</t>
  </si>
  <si>
    <t>Emerald valley public school</t>
  </si>
  <si>
    <t>Jain University CMS</t>
  </si>
  <si>
    <t>Jain University</t>
  </si>
  <si>
    <t>Preethi Govindaraju</t>
  </si>
  <si>
    <t>SHUBHAM</t>
  </si>
  <si>
    <t>FARKYA</t>
  </si>
  <si>
    <t>shubhamfarkya505@gmail.com</t>
  </si>
  <si>
    <t>Mandsaur</t>
  </si>
  <si>
    <t>SHUBHAM  FARKYA</t>
  </si>
  <si>
    <t>23W001429</t>
  </si>
  <si>
    <t xml:space="preserve"> 91 7773891815</t>
  </si>
  <si>
    <t>Vatsalya public school</t>
  </si>
  <si>
    <t>Success higher secondary school</t>
  </si>
  <si>
    <t>MSBE</t>
  </si>
  <si>
    <t>Dr APJ UNIVERSITY</t>
  </si>
  <si>
    <t>Dr.Abdul Kalam</t>
  </si>
  <si>
    <t>SHUBHAM FARKYA</t>
  </si>
  <si>
    <t>lokesh131srm@gmail.com</t>
  </si>
  <si>
    <t>PLOT NO 161, ANNAI MEENAKSHI BHAVANAM, SARAVANA NAGAR, PARAVAI</t>
  </si>
  <si>
    <t>nsmpgt@gmail.com</t>
  </si>
  <si>
    <t>LOKESH  S</t>
  </si>
  <si>
    <t>23W001592</t>
  </si>
  <si>
    <t xml:space="preserve"> 91 8148214360</t>
  </si>
  <si>
    <t xml:space="preserve"> 91 9486486360</t>
  </si>
  <si>
    <t>SBOA MATRIC HSS</t>
  </si>
  <si>
    <t>PSNA COLLEGE OF ENGINEERING AND TECHNOLOGY</t>
  </si>
  <si>
    <t>LOKESH S</t>
  </si>
  <si>
    <t>Harini</t>
  </si>
  <si>
    <t>I K</t>
  </si>
  <si>
    <t>ikharinisubashri19@gmail.com</t>
  </si>
  <si>
    <t>3/47,Ulagamman kovil st, Meenakshipuram,Azhagu Illam ,Tirunelveli.</t>
  </si>
  <si>
    <t>ikandammal02@gmail.com</t>
  </si>
  <si>
    <t>Harini Subashri I K</t>
  </si>
  <si>
    <t>23W000118</t>
  </si>
  <si>
    <t xml:space="preserve"> 91 9489118840</t>
  </si>
  <si>
    <t>Sri Jayendra Swamigal silver Jubliee Matric Hr sec School</t>
  </si>
  <si>
    <t>Manonmaniam Sundaranar University</t>
  </si>
  <si>
    <t>Sri Sarada College for Women</t>
  </si>
  <si>
    <t>Harini I K</t>
  </si>
  <si>
    <t>Manju</t>
  </si>
  <si>
    <t>manju171298@gmail.com</t>
  </si>
  <si>
    <t>No: 9A to 9O , C-703 , Radiance Empire , Stephenson Lane , Perambur , Chennai - 600011</t>
  </si>
  <si>
    <t>manjubee1798@gmail.com</t>
  </si>
  <si>
    <t>Manju  G</t>
  </si>
  <si>
    <t>23W001591</t>
  </si>
  <si>
    <t xml:space="preserve"> 91 7397292019</t>
  </si>
  <si>
    <t>St Joseph Anglo Indian Higher Secondary School</t>
  </si>
  <si>
    <t>Velammal Matriculation Higher Secondary School</t>
  </si>
  <si>
    <t>RMK Engineering College</t>
  </si>
  <si>
    <t>Manju G</t>
  </si>
  <si>
    <t>YAASIR</t>
  </si>
  <si>
    <t>PARVEZ</t>
  </si>
  <si>
    <t>clairealice2002@gmail.com</t>
  </si>
  <si>
    <t>2/1032, B2, STATE BANK COLONY, 4TH STREET, SIVAKASI</t>
  </si>
  <si>
    <t>shameemjvs@gmail.com</t>
  </si>
  <si>
    <t>YAASIR  PARVEZ</t>
  </si>
  <si>
    <t>23W001558</t>
  </si>
  <si>
    <t xml:space="preserve"> 91 9385813945</t>
  </si>
  <si>
    <t>SRI JAYENDRA SARASWATHI SWAMIGAL GOLDEN MAT HR SEC SCHOOL SANKARNAGAR</t>
  </si>
  <si>
    <t>KPATDRS JAYCEES MAT HR SEC SCHOOL SIVAKASI</t>
  </si>
  <si>
    <t>PSG COLLEGE OF ARTS AND SCIENCE COIMBATORE</t>
  </si>
  <si>
    <t>YAASIR PARVEZ</t>
  </si>
  <si>
    <t>SHANJU</t>
  </si>
  <si>
    <t>shanjumohan18@gmail.com</t>
  </si>
  <si>
    <t>46/A4, PALAMALAI ROAD,DURAISAMY NAGAR,PERIYANAICKENPALAYAM,COIMBATORE</t>
  </si>
  <si>
    <t>sajithmohan10@gmail.com</t>
  </si>
  <si>
    <t>SHANJU  M</t>
  </si>
  <si>
    <t>23W001307</t>
  </si>
  <si>
    <t xml:space="preserve"> 91 8489804479</t>
  </si>
  <si>
    <t xml:space="preserve"> 91 8754231048</t>
  </si>
  <si>
    <t>KENDRIYA VIDYALAYA ARUVANKADU</t>
  </si>
  <si>
    <t>CORDITE FACTORY HIGHER SECONDARY SCHOOL</t>
  </si>
  <si>
    <t>KONGUNADU ARTS AND SCIENCE COLLEGE</t>
  </si>
  <si>
    <t>Sri Rangarajan N</t>
  </si>
  <si>
    <t>sridhar.narayanan12@gmail.com</t>
  </si>
  <si>
    <t>2/3323 Karpagavinayagar Nagar,1st Street,2nd main road</t>
  </si>
  <si>
    <t>23W001576</t>
  </si>
  <si>
    <t xml:space="preserve"> 91 9488230410</t>
  </si>
  <si>
    <t>Shri Vidhya Giri Mat Hr Sec School</t>
  </si>
  <si>
    <t>Vidhya Giri Mat.Hr.Sec.School</t>
  </si>
  <si>
    <t>Saranathan College of Engineering</t>
  </si>
  <si>
    <t>N/A</t>
  </si>
  <si>
    <t>VEERA ANIRUDHAN</t>
  </si>
  <si>
    <t>RADHAKRISHNAN</t>
  </si>
  <si>
    <t>veera172002git@gmail.com</t>
  </si>
  <si>
    <t>3-1-100/H, PAPPAMMALPURAM NORTH, VAIGAI ROAD, AUNDIPATTI - 625512, THENI DISTRICT, TAMILNADU.</t>
  </si>
  <si>
    <t>23W001593</t>
  </si>
  <si>
    <t xml:space="preserve"> 91 8056621351</t>
  </si>
  <si>
    <t>LITTLE KINGDOM  THENI</t>
  </si>
  <si>
    <t>LITTLE KINGDOM THENI</t>
  </si>
  <si>
    <t>AMERICAN COLLEGE MADURAI</t>
  </si>
  <si>
    <t>VEERA ANIRUDHAN RADHAKRISHNAN</t>
  </si>
  <si>
    <t>Narendran</t>
  </si>
  <si>
    <t>C</t>
  </si>
  <si>
    <t>narendranchinnaraju@gmail.com</t>
  </si>
  <si>
    <t>2/12 KALIGOUNDAR THOTTAM ARASAMPALAYAM KINATHUKADAVU Coimbatore</t>
  </si>
  <si>
    <t>chinnaraju.nachimuthu@gmail.com</t>
  </si>
  <si>
    <t>Narendran  C</t>
  </si>
  <si>
    <t>23W001588</t>
  </si>
  <si>
    <t xml:space="preserve"> 91 9842229566</t>
  </si>
  <si>
    <t>Vivek vidyalaya matric higher secondary school</t>
  </si>
  <si>
    <t>SRI RAMAKRISHNA COLLEGE OF ARTS AND SCIENCE</t>
  </si>
  <si>
    <t>Narendran C</t>
  </si>
  <si>
    <t>rohithvignesh456@gmail.com</t>
  </si>
  <si>
    <t>35 NCC road, Mettupatti, Chinnalapatti</t>
  </si>
  <si>
    <t>rohithvignesh37@gmail.com</t>
  </si>
  <si>
    <t>Rohith Vignesh R</t>
  </si>
  <si>
    <t>23W000695</t>
  </si>
  <si>
    <t xml:space="preserve"> 91 7550309768</t>
  </si>
  <si>
    <t>Victory Matric Higher Secondary School</t>
  </si>
  <si>
    <t>Cheran Vidhyalaya Matric Higher Secondary School</t>
  </si>
  <si>
    <t>The Gandhigram University</t>
  </si>
  <si>
    <t>2[Absent on Exam Date]</t>
  </si>
  <si>
    <t>Rohith R</t>
  </si>
  <si>
    <t>BALAN</t>
  </si>
  <si>
    <t>balanr262003@gmail.com</t>
  </si>
  <si>
    <t>9,Fenner Nagar 3rd Strret, H.M.S ColonyMadurai</t>
  </si>
  <si>
    <t>twinboybala26@gmail.com</t>
  </si>
  <si>
    <t>BALAN  R</t>
  </si>
  <si>
    <t>23W001454</t>
  </si>
  <si>
    <t xml:space="preserve"> 91 9384768666</t>
  </si>
  <si>
    <t>St mary of leuca matric hr sec school</t>
  </si>
  <si>
    <t>St. Mary of leuca Matric Hr. Sec. School</t>
  </si>
  <si>
    <t>Sri Krishna Arts and Science college</t>
  </si>
  <si>
    <t>BALAN R</t>
  </si>
  <si>
    <t>S JOSEPH  PRATHEESH</t>
  </si>
  <si>
    <t>josephromeyo@gmail.com</t>
  </si>
  <si>
    <t>22W001044</t>
  </si>
  <si>
    <t>9092548598</t>
  </si>
  <si>
    <t>B.Sc ,CS</t>
  </si>
  <si>
    <t>DOMINOS PIZZA</t>
  </si>
  <si>
    <t>M R Sree Vasthan</t>
  </si>
  <si>
    <t>SREE VATHSAN</t>
  </si>
  <si>
    <t>sreevathsan2003@gmail.com</t>
  </si>
  <si>
    <t>4/199, thamari street, reserve line, madurai</t>
  </si>
  <si>
    <t>M R  SREE VATHSAN</t>
  </si>
  <si>
    <t>23W000849</t>
  </si>
  <si>
    <t xml:space="preserve"> 91 9597515955</t>
  </si>
  <si>
    <t>M R SREE VATHSAN</t>
  </si>
  <si>
    <t>Sivadharseni</t>
  </si>
  <si>
    <t>sivadharseni@gmail.com</t>
  </si>
  <si>
    <t>Sri Saravana industries, Railway Station Road, near Old Bus Stand,Chinnasalem(po),kallakurichi(dt)</t>
  </si>
  <si>
    <t>ssgssiva@gmail.com</t>
  </si>
  <si>
    <t>Sivadharseni  S</t>
  </si>
  <si>
    <t>23W001596</t>
  </si>
  <si>
    <t xml:space="preserve"> 91 6369313233</t>
  </si>
  <si>
    <t>Jeevan matric higher secondary school Ammaiyagaram</t>
  </si>
  <si>
    <t>Tagore matric higher secondary school Deviyakurichi</t>
  </si>
  <si>
    <t>Sona college of technology</t>
  </si>
  <si>
    <t>Sivadharseni S</t>
  </si>
  <si>
    <t>Confirmed</t>
  </si>
  <si>
    <t>Recommended</t>
  </si>
  <si>
    <t>Offered PGDM</t>
  </si>
  <si>
    <t>Gandhimathinathan</t>
  </si>
  <si>
    <t>P V</t>
  </si>
  <si>
    <t>gandhimathinathan2003@gmail.com</t>
  </si>
  <si>
    <t>36B/2 SVN Street, Kanchipuram</t>
  </si>
  <si>
    <t>gandhimathinathan0501@gmail.com</t>
  </si>
  <si>
    <t>Gandhimathinathan  P V</t>
  </si>
  <si>
    <t>23W001624</t>
  </si>
  <si>
    <t xml:space="preserve"> 91 9345632423</t>
  </si>
  <si>
    <t>Kanchipuram</t>
  </si>
  <si>
    <t>VIDYA VIKAS MATRIC HR SEC SCHOOL</t>
  </si>
  <si>
    <t>SREE NARAYANA GURU MATRIC HR SEC SCHOOL</t>
  </si>
  <si>
    <t>SRI CHANDRASEKHARENDRA SARASWATHI VISWA MAHAVIDYALAYA</t>
  </si>
  <si>
    <t>Gandhimathinathan P V</t>
  </si>
  <si>
    <t xml:space="preserve">Satisfactory </t>
  </si>
  <si>
    <t>DEV ANAND</t>
  </si>
  <si>
    <t>E</t>
  </si>
  <si>
    <t>devanand1665279@gmail.com</t>
  </si>
  <si>
    <t>No. 36, Golden City, Pondy to Cuddalore main road, Thavalakuppam, Cuddalore</t>
  </si>
  <si>
    <t>DEV ANAND  E</t>
  </si>
  <si>
    <t>23W001628</t>
  </si>
  <si>
    <t xml:space="preserve"> 91 9360495268</t>
  </si>
  <si>
    <t>Vivekanandha Higher Secondary School</t>
  </si>
  <si>
    <t>Thiruvalluvar University</t>
  </si>
  <si>
    <t>St.Joseph's College of Arts and Science, Cuddalore</t>
  </si>
  <si>
    <t>DEV ANAND E</t>
  </si>
  <si>
    <t>Priyadharshini M</t>
  </si>
  <si>
    <t>dhajupd2003@gmail.com</t>
  </si>
  <si>
    <t>No. 3, Gandhi street, Vivekanandha nagar, M. K. Kottai, Trichy-11</t>
  </si>
  <si>
    <t>priyadhajupd20@gmail.com</t>
  </si>
  <si>
    <t>23W001545</t>
  </si>
  <si>
    <t xml:space="preserve"> 91 9345784088</t>
  </si>
  <si>
    <t>St Little flower matric hr sec school</t>
  </si>
  <si>
    <t>St joseph anglo indian girls hr sec school</t>
  </si>
  <si>
    <t>Holy cross college (autonomous)</t>
  </si>
  <si>
    <t>Strongly recommended</t>
  </si>
  <si>
    <t>Accepted</t>
  </si>
  <si>
    <t>madhumithajaisankarr@gmail.com</t>
  </si>
  <si>
    <t>25, kumarapuri colony, second street, bharathipuram , dharmapuri</t>
  </si>
  <si>
    <t>madhujerry27@gmail.com</t>
  </si>
  <si>
    <t>Madhumitha  J</t>
  </si>
  <si>
    <t>23W000877</t>
  </si>
  <si>
    <t xml:space="preserve"> 91 7397582712</t>
  </si>
  <si>
    <t>sri vijay vidyalaya  matric hr sec school</t>
  </si>
  <si>
    <t>PSGR Krishnammal college for women ,coimbatore</t>
  </si>
  <si>
    <t>Madhumitha</t>
  </si>
  <si>
    <t>Date</t>
  </si>
  <si>
    <t>Panel</t>
  </si>
  <si>
    <t>Remarks</t>
  </si>
  <si>
    <t>Loc Wtg(5)</t>
  </si>
  <si>
    <t>Extra cutt act (5)</t>
  </si>
  <si>
    <t>WE Wtg (5)</t>
  </si>
  <si>
    <t>X Wtg</t>
  </si>
  <si>
    <t>XII Wtg</t>
  </si>
  <si>
    <t>UG Wtg</t>
  </si>
  <si>
    <t xml:space="preserve">Arrs </t>
  </si>
  <si>
    <t>Acd Score (20)</t>
  </si>
  <si>
    <t>MAT Wtg (35)</t>
  </si>
  <si>
    <t>CAT Wrk out</t>
  </si>
  <si>
    <t>CAT Wtg(35)</t>
  </si>
  <si>
    <t>CMAT wtg(35)</t>
  </si>
  <si>
    <t>XAT Wrk out</t>
  </si>
  <si>
    <t>XAT  Wtg(35)</t>
  </si>
  <si>
    <t>Tancet Work out</t>
  </si>
  <si>
    <t>Tancet Wtg(35)</t>
  </si>
  <si>
    <t>GD Score (50)</t>
  </si>
  <si>
    <t>GD Wtg (10)</t>
  </si>
  <si>
    <t>PI Score (60)</t>
  </si>
  <si>
    <t>PI Wtg (20)</t>
  </si>
  <si>
    <t>Essay Score(10)</t>
  </si>
  <si>
    <t>Essay wtg</t>
  </si>
  <si>
    <t>TOTAL (100)</t>
  </si>
  <si>
    <t>Bonus (5)</t>
  </si>
  <si>
    <t>Cumm Tot (105)</t>
  </si>
  <si>
    <t>Pefrence</t>
  </si>
  <si>
    <t>Panel Overall assessment-1</t>
  </si>
  <si>
    <t>Panel Overall assessment-2</t>
  </si>
  <si>
    <t>Offer</t>
  </si>
  <si>
    <t>Acceptance</t>
  </si>
  <si>
    <t>May be considered</t>
  </si>
  <si>
    <t>UG Upto 4th Sem</t>
  </si>
  <si>
    <t>Offered PGDM on 30 June</t>
  </si>
  <si>
    <t>6 months internship in Aparajitha, already attended GDPI in June 2022</t>
  </si>
  <si>
    <t xml:space="preserve">Accepted </t>
  </si>
  <si>
    <t>UG Completed in 2022</t>
  </si>
  <si>
    <t>Good cand, Applied with SIBM, Parents insisting on MBA</t>
  </si>
  <si>
    <t>Currently working, ready to quit and join</t>
  </si>
  <si>
    <t>HOA 10-Completed UG 2021, Consider if MAT percentile is good</t>
  </si>
  <si>
    <t>OK, To improve general awareness</t>
  </si>
  <si>
    <t>To improve MAT score</t>
  </si>
  <si>
    <t>Strongly Recommended</t>
  </si>
  <si>
    <t>Good Cand, Applied with Great Lakes</t>
  </si>
  <si>
    <t>Upto 3rd sem, 4th Sem resutl online</t>
  </si>
  <si>
    <t>UG Upto 4th sem</t>
  </si>
  <si>
    <t>Online</t>
  </si>
  <si>
    <t>UG passed out in 2019, 6 months intership and was preparing for UPSC</t>
  </si>
  <si>
    <t>Completed UG in May 2022</t>
  </si>
  <si>
    <t>TANCET Received</t>
  </si>
  <si>
    <t>Offered PGDM on 2 May 2023</t>
  </si>
  <si>
    <t>To improve GK</t>
  </si>
  <si>
    <t>PGDM, Recommended</t>
  </si>
  <si>
    <t>HOA-21, 2 years gap from UG, no WE</t>
  </si>
  <si>
    <t>Offered PGDM on 19 April 2023</t>
  </si>
  <si>
    <t>PGDM can be considered</t>
  </si>
  <si>
    <t>Offered PGDM on 13 June 2023</t>
  </si>
  <si>
    <t>To Improve MAT Score. No clear ideal goals</t>
  </si>
  <si>
    <t>Lack knowledge</t>
  </si>
  <si>
    <t>Not Recommended</t>
  </si>
  <si>
    <t>UG upto 4th sem</t>
  </si>
  <si>
    <t>Completed UG in 2020 and pursuing CA</t>
  </si>
  <si>
    <t>To Improve MAT Score. Very confident, clear about her goals</t>
  </si>
  <si>
    <t>Incosistent in his ans, but technically good. UG upto 4th Sem</t>
  </si>
  <si>
    <t>Completed UG in 2021, doing PG M.Com final year</t>
  </si>
  <si>
    <t>Good attitude, average in concepts</t>
  </si>
  <si>
    <t>May be consisered</t>
  </si>
  <si>
    <t>To improve MAT Score.Good candidate, pl select,</t>
  </si>
  <si>
    <t>Offered PGDM on 18 April</t>
  </si>
  <si>
    <t>Weak in acads. Could not reply to basic concepts, lacks commn skills</t>
  </si>
  <si>
    <t>UG Completed in 2020,Was preparing for UPSC Exams</t>
  </si>
  <si>
    <t>UG upto 4th Sem. Consider for PGDM. Family business</t>
  </si>
  <si>
    <t>Trying to govt exam  and may switch</t>
  </si>
  <si>
    <t>offered PGDM</t>
  </si>
  <si>
    <t>He is good in extra-curricular and general awareness.</t>
  </si>
  <si>
    <t>Very good and positive commn, academically not strong</t>
  </si>
  <si>
    <t>Offered PGDM on 6 June</t>
  </si>
  <si>
    <t>Very clear in thoughts</t>
  </si>
  <si>
    <t xml:space="preserve">To improve MAT score. </t>
  </si>
  <si>
    <t>Offered PGDM on 12 June</t>
  </si>
  <si>
    <t>Very good candidate</t>
  </si>
  <si>
    <t>UG Completed in 2020, done 1 yr certificate prog in honours dip in computer applications</t>
  </si>
  <si>
    <t>To Improve MAT Score. Supporting his family business for 4 year, Dairy farming</t>
  </si>
  <si>
    <t>Offered PGDM on 6 June 2023</t>
  </si>
  <si>
    <t>To improve MAT Score. Good Candidate</t>
  </si>
  <si>
    <t>To Improve MAT Score.</t>
  </si>
  <si>
    <t>Determined</t>
  </si>
  <si>
    <t>Good</t>
  </si>
  <si>
    <t>Good candidate</t>
  </si>
  <si>
    <t>Good cand, but multi focused</t>
  </si>
  <si>
    <t>Good, might have to improve commn skill, UG Upto 6th Sem</t>
  </si>
  <si>
    <t>Offered PGDM on 25 June  2023</t>
  </si>
  <si>
    <t>Offered PGDM on 19 April</t>
  </si>
  <si>
    <t>To improve MAT Score. May be considered based on the entrance test score</t>
  </si>
  <si>
    <t>Offered PGDM on 12 June 2023</t>
  </si>
  <si>
    <t>To Improve MAT Score. Needs to be more self aware</t>
  </si>
  <si>
    <t>Not good in study</t>
  </si>
  <si>
    <t>Considered but need to convince for PGDM, Good candidate</t>
  </si>
  <si>
    <t>Cleared 2 standing arrears.Good potential, Lacks confidence, can be tuned</t>
  </si>
  <si>
    <t>Lacks acamdemic knowledge, and has no interest in reading</t>
  </si>
  <si>
    <t>PGDM preferred</t>
  </si>
  <si>
    <t>Poor in study</t>
  </si>
  <si>
    <t>To Improve MAT Score</t>
  </si>
  <si>
    <t>Offered PGDM on 18 June 2023</t>
  </si>
  <si>
    <t>Offered PGDM on 13 April</t>
  </si>
  <si>
    <t xml:space="preserve">To improve MAT score. Honest and determined, Wanted to manage family business after MBA, </t>
  </si>
  <si>
    <t>Offered PGDM on 18 June</t>
  </si>
  <si>
    <t>Offered PGDM on 13 June</t>
  </si>
  <si>
    <t>No subject knowledge and GK</t>
  </si>
  <si>
    <t xml:space="preserve">already attended two gdpi </t>
  </si>
  <si>
    <t>No reading habit.Lacks communication skill and academic knowledge.</t>
  </si>
  <si>
    <t xml:space="preserve">Completed UG in 2018, prepared for UPSC and helped his mother's business. Highly recommd. Does analytics, </t>
  </si>
  <si>
    <t>To improve MAT score Not specific about her career goals</t>
  </si>
  <si>
    <t>Focused in education, clear in his future plans and confident</t>
  </si>
  <si>
    <t>Waiting for civil services</t>
  </si>
  <si>
    <t>HOA 26, Abesent-5, UG completed in 2021, TANCET to verify score sheet</t>
  </si>
  <si>
    <t>Confident and good commn, high clarity in matters related to career/education</t>
  </si>
  <si>
    <t>Good candidate, 7 years GAP after UG and married</t>
  </si>
  <si>
    <t>Overall ok</t>
  </si>
  <si>
    <t>Great candidate</t>
  </si>
  <si>
    <t>has 1 yr break after UG, has undertaken youth exchange prog from IIT M, ethical, passionate and honest</t>
  </si>
  <si>
    <t>To improve MAT score. Has low confidence level</t>
  </si>
  <si>
    <t>Offered PGDM on 21 June</t>
  </si>
  <si>
    <t>Lacks fluency and self confidence</t>
  </si>
  <si>
    <t xml:space="preserve">To Improve MAT Score. </t>
  </si>
  <si>
    <t>Confident</t>
  </si>
  <si>
    <t>Very good</t>
  </si>
  <si>
    <t>Good speaker and highly confident</t>
  </si>
  <si>
    <t>GK and business awareness to be improved</t>
  </si>
  <si>
    <t>Can be shaped</t>
  </si>
  <si>
    <t>Ethical and passionate</t>
  </si>
  <si>
    <t>Communication issues, WL</t>
  </si>
  <si>
    <t>Got placed in 2 companies for 25k per month, lacks GK and reading habit</t>
  </si>
  <si>
    <t>Good knowledge in agriculture and its trends, state level volley ball player</t>
  </si>
  <si>
    <t>Best of the lot</t>
  </si>
  <si>
    <t>Fluent. Thouhg lacks fundamental know</t>
  </si>
  <si>
    <t>Offered PGDM on 13th June 2023</t>
  </si>
  <si>
    <t>Given opportunity, might perform well</t>
  </si>
  <si>
    <t>Introvert, Interested in finance only</t>
  </si>
  <si>
    <t>To improve MAT Score</t>
  </si>
  <si>
    <t>Offered PGDM on 14 June 2023</t>
  </si>
  <si>
    <t>Has work exp. Still working, ok with PGDM too</t>
  </si>
  <si>
    <t>To improve MAT Score,One year break, inerested in PGDM</t>
  </si>
  <si>
    <t>Offered PGDM on 25 June 2023</t>
  </si>
  <si>
    <t>Not Ok</t>
  </si>
  <si>
    <t>Offered PGDM on 28 June 2023</t>
  </si>
  <si>
    <t>2021 UG passed out, cleared CMA inter group 1 and appearing for the group 2 next month, Good commn</t>
  </si>
  <si>
    <t>Chess player and dancer, multi talented and confident student</t>
  </si>
  <si>
    <t>Fee paid</t>
  </si>
  <si>
    <t>Low in confidence, soft spoken</t>
  </si>
  <si>
    <t>Have motive to support her father's business, open frank and practical</t>
  </si>
  <si>
    <t xml:space="preserve">Has a plan based on her UG good commn skill. </t>
  </si>
  <si>
    <t>Has done interns with TVS</t>
  </si>
  <si>
    <t>No maths background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</si>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</sst>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22" fontId="2" fillId="0" borderId="1" xfId="0" applyNumberFormat="1" applyFont="1" applyBorder="1"/>
    <xf numFmtId="1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22" fontId="0" fillId="0" borderId="1" xfId="0" applyNumberFormat="1" applyBorder="1"/>
    <xf numFmtId="0" fontId="4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179"/>
  <sheetViews>
    <sheetView tabSelected="1" workbookViewId="0">
      <pane xSplit="2" ySplit="1" topLeftCell="CI2" activePane="bottomRight" state="frozen"/>
      <selection pane="topRight" activeCell="C1" sqref="C1"/>
      <selection pane="bottomLeft" activeCell="A2" sqref="A2"/>
      <selection pane="bottomRight" activeCell="CL8" sqref="CL8"/>
    </sheetView>
  </sheetViews>
  <sheetFormatPr defaultColWidth="9.28515625" defaultRowHeight="15" x14ac:dyDescent="0.25"/>
  <cols>
    <col min="1" max="1" width="5" style="3" bestFit="1" customWidth="1"/>
    <col min="2" max="2" width="21" style="3" bestFit="1" customWidth="1"/>
    <col min="3" max="3" width="22.28515625" style="3" customWidth="1"/>
    <col min="4" max="4" width="38" style="3" bestFit="1" customWidth="1"/>
    <col min="5" max="5" width="44" style="7" customWidth="1"/>
    <col min="6" max="6" width="11.85546875" style="3" customWidth="1"/>
    <col min="7" max="7" width="23.85546875" style="7" customWidth="1"/>
    <col min="8" max="8" width="31.5703125" style="3" customWidth="1"/>
    <col min="9" max="9" width="25.7109375" style="3" customWidth="1"/>
    <col min="10" max="10" width="12.7109375" style="3" customWidth="1"/>
    <col min="11" max="11" width="8.140625" style="3" customWidth="1"/>
    <col min="12" max="12" width="11.140625" style="3" customWidth="1"/>
    <col min="13" max="13" width="12.42578125" style="3" customWidth="1"/>
    <col min="14" max="14" width="15.28515625" style="3" customWidth="1"/>
    <col min="15" max="15" width="10" style="3" customWidth="1"/>
    <col min="16" max="16" width="17.5703125" style="3" customWidth="1"/>
    <col min="17" max="17" width="16.85546875" style="3" customWidth="1"/>
    <col min="18" max="18" width="16.5703125" style="3" customWidth="1"/>
    <col min="19" max="19" width="16.140625" style="3" customWidth="1"/>
    <col min="20" max="20" width="30.7109375" style="3" customWidth="1"/>
    <col min="21" max="21" width="14" style="3" customWidth="1"/>
    <col min="22" max="22" width="20.5703125" style="3" customWidth="1"/>
    <col min="23" max="66" width="11.5703125" style="3" customWidth="1"/>
    <col min="67" max="67" width="15.5703125" style="3" customWidth="1"/>
    <col min="68" max="90" width="11.5703125" style="3" customWidth="1"/>
    <col min="91" max="91" width="39" style="3" customWidth="1"/>
    <col min="92" max="92" width="9.28515625" style="3"/>
    <col min="93" max="93" width="8.140625" style="3" bestFit="1" customWidth="1"/>
    <col min="94" max="94" width="8.28515625" style="3" bestFit="1" customWidth="1"/>
    <col min="95" max="95" width="10.85546875" style="3" bestFit="1" customWidth="1"/>
    <col min="96" max="99" width="9.28515625" style="3"/>
    <col min="100" max="100" width="7" style="3" customWidth="1"/>
    <col min="101" max="101" width="6.7109375" style="3" customWidth="1"/>
    <col min="102" max="102" width="9.28515625" style="3"/>
    <col min="103" max="103" width="7.7109375" style="3" customWidth="1"/>
    <col min="104" max="104" width="7.42578125" style="3" customWidth="1"/>
    <col min="105" max="105" width="7.5703125" style="3" customWidth="1"/>
    <col min="106" max="106" width="6.5703125" style="3" customWidth="1"/>
    <col min="107" max="107" width="7.140625" style="3" customWidth="1"/>
    <col min="108" max="116" width="9.28515625" style="3"/>
    <col min="117" max="117" width="6.140625" style="3" customWidth="1"/>
    <col min="118" max="119" width="9.28515625" style="3"/>
    <col min="120" max="120" width="7.140625" style="3" customWidth="1"/>
    <col min="121" max="121" width="9.28515625" style="3"/>
    <col min="122" max="122" width="5.5703125" style="3" customWidth="1"/>
    <col min="123" max="124" width="9.28515625" style="3"/>
    <col min="125" max="125" width="22.5703125" style="3" bestFit="1" customWidth="1"/>
    <col min="126" max="126" width="100.5703125" style="3" bestFit="1" customWidth="1"/>
    <col min="127" max="127" width="30.5703125" style="3" bestFit="1" customWidth="1"/>
    <col min="128" max="128" width="13.7109375" style="3" bestFit="1" customWidth="1"/>
    <col min="129" max="16384" width="9.28515625" style="3"/>
  </cols>
  <sheetData>
    <row r="1" spans="1:129" s="7" customFormat="1" ht="9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4" t="s">
        <v>2016</v>
      </c>
      <c r="CO1" s="24" t="s">
        <v>10</v>
      </c>
      <c r="CP1" s="24" t="s">
        <v>2017</v>
      </c>
      <c r="CQ1" s="24" t="s">
        <v>2018</v>
      </c>
      <c r="CR1" s="6" t="s">
        <v>2019</v>
      </c>
      <c r="CS1" s="6" t="s">
        <v>2020</v>
      </c>
      <c r="CT1" s="6" t="s">
        <v>2021</v>
      </c>
      <c r="CU1" s="6" t="s">
        <v>2022</v>
      </c>
      <c r="CV1" s="6" t="s">
        <v>2023</v>
      </c>
      <c r="CW1" s="6" t="s">
        <v>2024</v>
      </c>
      <c r="CX1" s="6" t="s">
        <v>2025</v>
      </c>
      <c r="CY1" s="6" t="s">
        <v>2026</v>
      </c>
      <c r="CZ1" s="6" t="s">
        <v>2027</v>
      </c>
      <c r="DA1" s="6" t="s">
        <v>2028</v>
      </c>
      <c r="DB1" s="6" t="s">
        <v>2028</v>
      </c>
      <c r="DC1" s="25" t="s">
        <v>2029</v>
      </c>
      <c r="DD1" s="25" t="s">
        <v>2030</v>
      </c>
      <c r="DE1" s="6" t="s">
        <v>2031</v>
      </c>
      <c r="DF1" s="6" t="s">
        <v>2031</v>
      </c>
      <c r="DG1" s="25" t="s">
        <v>2032</v>
      </c>
      <c r="DH1" s="25" t="s">
        <v>2033</v>
      </c>
      <c r="DI1" s="25" t="s">
        <v>2034</v>
      </c>
      <c r="DJ1" s="6" t="s">
        <v>2035</v>
      </c>
      <c r="DK1" s="6" t="s">
        <v>2036</v>
      </c>
      <c r="DL1" s="6" t="s">
        <v>2037</v>
      </c>
      <c r="DM1" s="6" t="s">
        <v>2038</v>
      </c>
      <c r="DN1" s="6" t="s">
        <v>2039</v>
      </c>
      <c r="DO1" s="6" t="s">
        <v>2040</v>
      </c>
      <c r="DP1" s="6" t="s">
        <v>2041</v>
      </c>
      <c r="DQ1" s="6" t="s">
        <v>2042</v>
      </c>
      <c r="DR1" s="6" t="s">
        <v>2043</v>
      </c>
      <c r="DS1" s="6" t="s">
        <v>2044</v>
      </c>
      <c r="DT1" s="6" t="s">
        <v>2045</v>
      </c>
      <c r="DU1" s="2" t="s">
        <v>2046</v>
      </c>
      <c r="DV1" s="6" t="s">
        <v>2018</v>
      </c>
      <c r="DW1" s="6" t="s">
        <v>2047</v>
      </c>
      <c r="DX1" s="6" t="s">
        <v>2048</v>
      </c>
      <c r="DY1" s="27" t="s">
        <v>1658</v>
      </c>
    </row>
    <row r="2" spans="1:129" ht="29.25" customHeight="1" x14ac:dyDescent="0.25">
      <c r="A2" s="1">
        <v>1</v>
      </c>
      <c r="B2" s="18" t="s">
        <v>1943</v>
      </c>
      <c r="C2" s="19"/>
      <c r="D2" s="18" t="s">
        <v>1944</v>
      </c>
      <c r="E2" s="19"/>
      <c r="F2" s="19"/>
      <c r="G2" s="19"/>
      <c r="H2" s="19"/>
      <c r="I2" s="18" t="s">
        <v>1943</v>
      </c>
      <c r="J2" s="18" t="s">
        <v>1945</v>
      </c>
      <c r="K2" s="19"/>
      <c r="L2" s="19"/>
      <c r="M2" s="19"/>
      <c r="N2" s="19"/>
      <c r="O2" s="19" t="s">
        <v>95</v>
      </c>
      <c r="P2" s="19"/>
      <c r="Q2" s="18" t="s">
        <v>1946</v>
      </c>
      <c r="R2" s="18" t="s">
        <v>97</v>
      </c>
      <c r="S2" s="20" t="s">
        <v>97</v>
      </c>
      <c r="T2" s="19"/>
      <c r="U2" s="19"/>
      <c r="V2" s="19"/>
      <c r="W2" s="19" t="s">
        <v>101</v>
      </c>
      <c r="X2" s="19"/>
      <c r="Y2" s="19"/>
      <c r="Z2" s="19">
        <v>44.17</v>
      </c>
      <c r="AA2" s="19"/>
      <c r="AB2" s="21" t="s">
        <v>147</v>
      </c>
      <c r="AC2" s="19"/>
      <c r="AD2" s="19">
        <v>62.2</v>
      </c>
      <c r="AE2" s="19"/>
      <c r="AF2" s="19"/>
      <c r="AG2" s="19"/>
      <c r="AH2" s="19"/>
      <c r="AI2" s="21" t="s">
        <v>147</v>
      </c>
      <c r="AJ2" s="19"/>
      <c r="AK2" s="19">
        <v>80.3</v>
      </c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 t="s">
        <v>103</v>
      </c>
      <c r="BC2" s="19">
        <v>13.1</v>
      </c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>
        <v>62.1</v>
      </c>
      <c r="BW2" s="19" t="s">
        <v>1947</v>
      </c>
      <c r="BX2" s="19"/>
      <c r="BY2" s="19"/>
      <c r="BZ2" s="21" t="s">
        <v>1948</v>
      </c>
      <c r="CA2" s="22">
        <v>44094</v>
      </c>
      <c r="CB2" s="19"/>
      <c r="CC2" s="19"/>
      <c r="CD2" s="19"/>
      <c r="CE2" s="19"/>
      <c r="CF2" s="21"/>
      <c r="CG2" s="19"/>
      <c r="CH2" s="19"/>
      <c r="CI2" s="19" t="s">
        <v>1673</v>
      </c>
      <c r="CJ2" s="19"/>
      <c r="CK2" s="19"/>
      <c r="CL2" s="19"/>
      <c r="CM2" s="19"/>
      <c r="CN2" s="1">
        <v>44925</v>
      </c>
      <c r="CO2" s="1">
        <v>1</v>
      </c>
      <c r="CP2" s="1">
        <v>1</v>
      </c>
      <c r="CQ2" s="1" t="s">
        <v>1968</v>
      </c>
      <c r="CR2" s="1"/>
      <c r="CS2" s="1"/>
      <c r="CT2" s="1">
        <v>2</v>
      </c>
      <c r="CU2" s="1">
        <v>3.11</v>
      </c>
      <c r="CV2" s="1">
        <v>4.0149999999999997</v>
      </c>
      <c r="CW2" s="1">
        <v>6.21</v>
      </c>
      <c r="CX2" s="1"/>
      <c r="CY2" s="1">
        <v>13.335000000000001</v>
      </c>
      <c r="CZ2" s="1"/>
      <c r="DA2" s="1">
        <v>24.209499999999998</v>
      </c>
      <c r="DB2" s="1">
        <v>68.379500000000007</v>
      </c>
      <c r="DC2" s="1">
        <v>23.932825000000001</v>
      </c>
      <c r="DD2" s="1"/>
      <c r="DE2" s="1"/>
      <c r="DF2" s="1"/>
      <c r="DG2" s="1"/>
      <c r="DH2" s="1"/>
      <c r="DI2" s="1"/>
      <c r="DJ2" s="1">
        <v>37</v>
      </c>
      <c r="DK2" s="1">
        <v>7.4</v>
      </c>
      <c r="DL2" s="1">
        <v>45.5</v>
      </c>
      <c r="DM2" s="1">
        <v>15.166666666666666</v>
      </c>
      <c r="DN2" s="1">
        <v>7</v>
      </c>
      <c r="DO2" s="1">
        <v>3.5</v>
      </c>
      <c r="DP2" s="1">
        <v>65.334491666666665</v>
      </c>
      <c r="DQ2" s="1">
        <v>0</v>
      </c>
      <c r="DR2" s="1">
        <v>65.334491666666665</v>
      </c>
      <c r="DS2" s="1">
        <v>1</v>
      </c>
      <c r="DT2" s="1">
        <v>1</v>
      </c>
      <c r="DU2" s="1" t="s">
        <v>2049</v>
      </c>
      <c r="DV2" s="1" t="s">
        <v>2050</v>
      </c>
      <c r="DW2" s="1" t="s">
        <v>2051</v>
      </c>
      <c r="DX2" s="1"/>
    </row>
    <row r="3" spans="1:129" ht="29.25" customHeight="1" x14ac:dyDescent="0.25">
      <c r="A3" s="1">
        <v>2</v>
      </c>
      <c r="B3" s="1" t="s">
        <v>91</v>
      </c>
      <c r="C3" s="1"/>
      <c r="D3" s="8" t="s">
        <v>92</v>
      </c>
      <c r="E3" s="4"/>
      <c r="F3" s="1"/>
      <c r="G3" s="1"/>
      <c r="H3" s="1"/>
      <c r="I3" s="1" t="s">
        <v>91</v>
      </c>
      <c r="J3" s="8" t="s">
        <v>93</v>
      </c>
      <c r="K3" s="1"/>
      <c r="L3" s="1"/>
      <c r="M3" s="1"/>
      <c r="N3" s="1"/>
      <c r="O3" s="1" t="s">
        <v>95</v>
      </c>
      <c r="P3" s="1"/>
      <c r="Q3" s="8" t="s">
        <v>1671</v>
      </c>
      <c r="R3" s="1" t="s">
        <v>96</v>
      </c>
      <c r="S3" s="4" t="s">
        <v>97</v>
      </c>
      <c r="T3" s="1"/>
      <c r="U3" s="1"/>
      <c r="V3" s="1"/>
      <c r="W3" s="1"/>
      <c r="X3" s="1"/>
      <c r="Y3" s="1"/>
      <c r="Z3" s="1"/>
      <c r="AA3" s="1"/>
      <c r="AB3" s="4" t="s">
        <v>147</v>
      </c>
      <c r="AC3" s="1"/>
      <c r="AD3" s="1">
        <v>90.2</v>
      </c>
      <c r="AE3" s="1"/>
      <c r="AF3" s="1"/>
      <c r="AG3" s="1"/>
      <c r="AH3" s="1"/>
      <c r="AI3" s="4" t="s">
        <v>147</v>
      </c>
      <c r="AJ3" s="1"/>
      <c r="AK3" s="1">
        <v>71</v>
      </c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 t="s">
        <v>103</v>
      </c>
      <c r="BL3" s="1"/>
      <c r="BM3" s="1"/>
      <c r="BN3" s="1">
        <v>80.75</v>
      </c>
      <c r="BO3" s="1"/>
      <c r="BP3" s="1"/>
      <c r="BQ3" s="1"/>
      <c r="BR3" s="1"/>
      <c r="BS3" s="1"/>
      <c r="BT3" s="1"/>
      <c r="BU3" s="1"/>
      <c r="BV3" s="1">
        <v>73</v>
      </c>
      <c r="BW3" s="1" t="s">
        <v>104</v>
      </c>
      <c r="BX3" s="1"/>
      <c r="BY3" s="1"/>
      <c r="BZ3" s="1"/>
      <c r="CA3" s="1"/>
      <c r="CB3" s="1"/>
      <c r="CC3" s="1"/>
      <c r="CD3" s="1"/>
      <c r="CE3" s="1"/>
      <c r="CF3" s="4"/>
      <c r="CG3" s="1"/>
      <c r="CH3" s="1"/>
      <c r="CI3" s="1"/>
      <c r="CJ3" s="1"/>
      <c r="CK3" s="1"/>
      <c r="CL3" s="1"/>
      <c r="CM3" s="1" t="s">
        <v>91</v>
      </c>
      <c r="CN3" s="1">
        <v>44925</v>
      </c>
      <c r="CO3" s="1">
        <v>1</v>
      </c>
      <c r="CP3" s="1">
        <v>2</v>
      </c>
      <c r="CQ3" s="1" t="s">
        <v>1968</v>
      </c>
      <c r="CR3" s="1"/>
      <c r="CS3" s="1"/>
      <c r="CT3" s="1"/>
      <c r="CU3" s="1">
        <v>4.51</v>
      </c>
      <c r="CV3" s="1">
        <v>3.55</v>
      </c>
      <c r="CW3" s="1">
        <v>7.3</v>
      </c>
      <c r="CX3" s="1"/>
      <c r="CY3" s="1">
        <v>15.36</v>
      </c>
      <c r="CZ3" s="1">
        <v>28.262499999999999</v>
      </c>
      <c r="DA3" s="1"/>
      <c r="DB3" s="1"/>
      <c r="DC3" s="1"/>
      <c r="DD3" s="1"/>
      <c r="DE3" s="1"/>
      <c r="DF3" s="1"/>
      <c r="DG3" s="1"/>
      <c r="DH3" s="1"/>
      <c r="DI3" s="1"/>
      <c r="DJ3" s="1">
        <v>41.5</v>
      </c>
      <c r="DK3" s="1">
        <v>8.2999999999999989</v>
      </c>
      <c r="DL3" s="1">
        <v>47</v>
      </c>
      <c r="DM3" s="1">
        <v>15.666666666666666</v>
      </c>
      <c r="DN3" s="1">
        <v>7.5</v>
      </c>
      <c r="DO3" s="1">
        <v>3.75</v>
      </c>
      <c r="DP3" s="1">
        <v>71.339166666666671</v>
      </c>
      <c r="DQ3" s="1">
        <v>0</v>
      </c>
      <c r="DR3" s="1">
        <v>71.339166666666671</v>
      </c>
      <c r="DS3" s="1">
        <v>3</v>
      </c>
      <c r="DT3" s="1"/>
      <c r="DU3" s="1" t="s">
        <v>1969</v>
      </c>
      <c r="DV3" s="1" t="s">
        <v>2052</v>
      </c>
      <c r="DW3" s="1" t="s">
        <v>1970</v>
      </c>
      <c r="DX3" s="1" t="s">
        <v>2053</v>
      </c>
      <c r="DY3" s="3" t="s">
        <v>100</v>
      </c>
    </row>
    <row r="4" spans="1:129" ht="29.25" customHeight="1" x14ac:dyDescent="0.25">
      <c r="A4" s="1">
        <v>3</v>
      </c>
      <c r="B4" s="1" t="s">
        <v>105</v>
      </c>
      <c r="C4" s="1"/>
      <c r="D4" s="8" t="s">
        <v>106</v>
      </c>
      <c r="E4" s="4"/>
      <c r="F4" s="1"/>
      <c r="G4" s="1"/>
      <c r="H4" s="1"/>
      <c r="I4" s="1" t="s">
        <v>105</v>
      </c>
      <c r="J4" s="8" t="s">
        <v>107</v>
      </c>
      <c r="K4" s="1"/>
      <c r="L4" s="1"/>
      <c r="M4" s="1"/>
      <c r="N4" s="1"/>
      <c r="O4" s="1" t="s">
        <v>95</v>
      </c>
      <c r="P4" s="1"/>
      <c r="Q4" s="8" t="s">
        <v>1672</v>
      </c>
      <c r="R4" s="8" t="s">
        <v>97</v>
      </c>
      <c r="S4" s="4" t="s">
        <v>97</v>
      </c>
      <c r="T4" s="1"/>
      <c r="U4" s="1"/>
      <c r="V4" s="1"/>
      <c r="W4" s="1"/>
      <c r="X4" s="1"/>
      <c r="Y4" s="1"/>
      <c r="Z4" s="1"/>
      <c r="AA4" s="1"/>
      <c r="AB4" s="4" t="s">
        <v>147</v>
      </c>
      <c r="AC4" s="1"/>
      <c r="AD4" s="1">
        <v>81.2</v>
      </c>
      <c r="AE4" s="1"/>
      <c r="AF4" s="1"/>
      <c r="AG4" s="1"/>
      <c r="AH4" s="1"/>
      <c r="AI4" s="4" t="s">
        <v>147</v>
      </c>
      <c r="AJ4" s="1"/>
      <c r="AK4" s="1">
        <v>79.5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 t="s">
        <v>103</v>
      </c>
      <c r="BL4" s="1"/>
      <c r="BM4" s="1"/>
      <c r="BN4" s="1">
        <v>67.489999999999995</v>
      </c>
      <c r="BO4" s="1"/>
      <c r="BP4" s="1"/>
      <c r="BQ4" s="1"/>
      <c r="BR4" s="1"/>
      <c r="BS4" s="1"/>
      <c r="BT4" s="1"/>
      <c r="BU4" s="1"/>
      <c r="BV4" s="1">
        <v>84</v>
      </c>
      <c r="BW4" s="1" t="s">
        <v>104</v>
      </c>
      <c r="BX4" s="1"/>
      <c r="BY4" s="1"/>
      <c r="BZ4" s="1"/>
      <c r="CA4" s="1"/>
      <c r="CB4" s="1"/>
      <c r="CC4" s="1"/>
      <c r="CD4" s="1"/>
      <c r="CE4" s="1"/>
      <c r="CF4" s="4"/>
      <c r="CG4" s="1"/>
      <c r="CH4" s="1"/>
      <c r="CI4" s="1"/>
      <c r="CJ4" s="1"/>
      <c r="CK4" s="1"/>
      <c r="CL4" s="1"/>
      <c r="CM4" s="1" t="s">
        <v>105</v>
      </c>
      <c r="CN4" s="1">
        <v>44925</v>
      </c>
      <c r="CO4" s="1">
        <v>1</v>
      </c>
      <c r="CP4" s="1">
        <v>1</v>
      </c>
      <c r="CQ4" s="1" t="s">
        <v>1968</v>
      </c>
      <c r="CR4" s="1"/>
      <c r="CS4" s="1"/>
      <c r="CT4" s="1"/>
      <c r="CU4" s="1">
        <v>4.0600000000000005</v>
      </c>
      <c r="CV4" s="1">
        <v>3.9750000000000001</v>
      </c>
      <c r="CW4" s="1">
        <v>8.4</v>
      </c>
      <c r="CX4" s="1"/>
      <c r="CY4" s="1">
        <v>16.435000000000002</v>
      </c>
      <c r="CZ4" s="1">
        <v>23.621499999999997</v>
      </c>
      <c r="DA4" s="1"/>
      <c r="DB4" s="1"/>
      <c r="DC4" s="1"/>
      <c r="DD4" s="1"/>
      <c r="DE4" s="1"/>
      <c r="DF4" s="1"/>
      <c r="DG4" s="1"/>
      <c r="DH4" s="1"/>
      <c r="DI4" s="1"/>
      <c r="DJ4" s="1">
        <v>31.5</v>
      </c>
      <c r="DK4" s="1">
        <v>6.3</v>
      </c>
      <c r="DL4" s="1">
        <v>37.5</v>
      </c>
      <c r="DM4" s="1">
        <v>12.5</v>
      </c>
      <c r="DN4" s="1">
        <v>6.5</v>
      </c>
      <c r="DO4" s="1">
        <v>3.25</v>
      </c>
      <c r="DP4" s="1">
        <v>62.106499999999997</v>
      </c>
      <c r="DQ4" s="1">
        <v>0</v>
      </c>
      <c r="DR4" s="1">
        <v>62.106499999999997</v>
      </c>
      <c r="DS4" s="1">
        <v>1</v>
      </c>
      <c r="DT4" s="1">
        <v>2</v>
      </c>
      <c r="DU4" s="1" t="s">
        <v>2049</v>
      </c>
      <c r="DV4" s="1" t="s">
        <v>2054</v>
      </c>
      <c r="DW4" s="1" t="s">
        <v>1970</v>
      </c>
      <c r="DX4" s="1" t="s">
        <v>2053</v>
      </c>
      <c r="DY4" s="3" t="s">
        <v>100</v>
      </c>
    </row>
    <row r="5" spans="1:129" ht="29.25" customHeight="1" x14ac:dyDescent="0.25">
      <c r="A5" s="1">
        <v>4</v>
      </c>
      <c r="B5" s="1" t="s">
        <v>108</v>
      </c>
      <c r="C5" s="1" t="s">
        <v>109</v>
      </c>
      <c r="D5" s="1" t="s">
        <v>110</v>
      </c>
      <c r="E5" s="4" t="s">
        <v>111</v>
      </c>
      <c r="F5" s="1"/>
      <c r="G5" s="1" t="s">
        <v>112</v>
      </c>
      <c r="H5" s="1" t="s">
        <v>113</v>
      </c>
      <c r="I5" s="1" t="s">
        <v>114</v>
      </c>
      <c r="J5" s="1" t="s">
        <v>115</v>
      </c>
      <c r="K5" s="1"/>
      <c r="L5" s="1" t="s">
        <v>116</v>
      </c>
      <c r="M5" s="1"/>
      <c r="N5" s="11">
        <v>44869.456250000003</v>
      </c>
      <c r="O5" s="1" t="s">
        <v>117</v>
      </c>
      <c r="P5" s="1"/>
      <c r="Q5" s="1" t="s">
        <v>118</v>
      </c>
      <c r="R5" s="1" t="s">
        <v>97</v>
      </c>
      <c r="S5" s="4" t="s">
        <v>119</v>
      </c>
      <c r="T5" s="1" t="s">
        <v>120</v>
      </c>
      <c r="U5" s="1"/>
      <c r="V5" s="1" t="s">
        <v>118</v>
      </c>
      <c r="W5" s="1"/>
      <c r="X5" s="1"/>
      <c r="Y5" s="1"/>
      <c r="Z5" s="1"/>
      <c r="AA5" s="1" t="s">
        <v>121</v>
      </c>
      <c r="AB5" s="4" t="s">
        <v>102</v>
      </c>
      <c r="AC5" s="5">
        <v>42887</v>
      </c>
      <c r="AD5" s="1">
        <v>100</v>
      </c>
      <c r="AE5" s="1"/>
      <c r="AF5" s="1" t="s">
        <v>122</v>
      </c>
      <c r="AG5" s="1"/>
      <c r="AH5" s="1" t="s">
        <v>121</v>
      </c>
      <c r="AI5" s="4" t="s">
        <v>102</v>
      </c>
      <c r="AJ5" s="5">
        <v>43586</v>
      </c>
      <c r="AK5" s="1">
        <v>85.2</v>
      </c>
      <c r="AL5" s="1"/>
      <c r="AM5" s="1" t="s">
        <v>122</v>
      </c>
      <c r="AN5" s="1" t="s">
        <v>123</v>
      </c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5">
        <v>44805</v>
      </c>
      <c r="BA5" s="1">
        <v>616.5</v>
      </c>
      <c r="BB5" s="1"/>
      <c r="BC5" s="1"/>
      <c r="BD5" s="1"/>
      <c r="BE5" s="1"/>
      <c r="BF5" s="1"/>
      <c r="BG5" s="1"/>
      <c r="BH5" s="1"/>
      <c r="BI5" s="1"/>
      <c r="BJ5" s="1"/>
      <c r="BK5" s="1" t="s">
        <v>103</v>
      </c>
      <c r="BL5" s="1"/>
      <c r="BM5" s="1"/>
      <c r="BN5" s="1">
        <v>87.84</v>
      </c>
      <c r="BO5" s="1"/>
      <c r="BP5" s="1"/>
      <c r="BQ5" s="1"/>
      <c r="BR5" s="1"/>
      <c r="BS5" s="1" t="s">
        <v>124</v>
      </c>
      <c r="BT5" s="1" t="s">
        <v>125</v>
      </c>
      <c r="BU5" s="5">
        <v>44652</v>
      </c>
      <c r="BV5" s="1">
        <v>86.5</v>
      </c>
      <c r="BW5" s="1" t="s">
        <v>99</v>
      </c>
      <c r="BX5" s="1"/>
      <c r="BY5" s="1"/>
      <c r="BZ5" s="1"/>
      <c r="CA5" s="1"/>
      <c r="CB5" s="1"/>
      <c r="CC5" s="1"/>
      <c r="CD5" s="1"/>
      <c r="CE5" s="1"/>
      <c r="CF5" s="4"/>
      <c r="CG5" s="1"/>
      <c r="CH5" s="1"/>
      <c r="CI5" s="1"/>
      <c r="CJ5" s="1"/>
      <c r="CK5" s="1"/>
      <c r="CL5" s="1"/>
      <c r="CM5" s="1" t="s">
        <v>126</v>
      </c>
      <c r="CN5" s="1">
        <v>44925</v>
      </c>
      <c r="CO5" s="1">
        <v>2</v>
      </c>
      <c r="CP5" s="1">
        <v>1</v>
      </c>
      <c r="CQ5" s="1" t="s">
        <v>1968</v>
      </c>
      <c r="CR5" s="1"/>
      <c r="CS5" s="1"/>
      <c r="CT5" s="1"/>
      <c r="CU5" s="1">
        <v>5</v>
      </c>
      <c r="CV5" s="1">
        <v>4.26</v>
      </c>
      <c r="CW5" s="1">
        <v>8.65</v>
      </c>
      <c r="CX5" s="1"/>
      <c r="CY5" s="1">
        <v>17.91</v>
      </c>
      <c r="CZ5" s="1">
        <v>30.744000000000003</v>
      </c>
      <c r="DA5" s="1"/>
      <c r="DB5" s="1"/>
      <c r="DC5" s="1"/>
      <c r="DD5" s="1"/>
      <c r="DE5" s="1"/>
      <c r="DF5" s="1"/>
      <c r="DG5" s="1"/>
      <c r="DH5" s="1"/>
      <c r="DI5" s="1"/>
      <c r="DJ5" s="1">
        <v>33.5</v>
      </c>
      <c r="DK5" s="1">
        <v>6.7</v>
      </c>
      <c r="DL5" s="1">
        <v>43</v>
      </c>
      <c r="DM5" s="1">
        <v>14.333333333333334</v>
      </c>
      <c r="DN5" s="1">
        <v>7</v>
      </c>
      <c r="DO5" s="1">
        <v>3.5</v>
      </c>
      <c r="DP5" s="1">
        <v>73.187333333333342</v>
      </c>
      <c r="DQ5" s="1">
        <v>0</v>
      </c>
      <c r="DR5" s="1">
        <v>73.187333333333342</v>
      </c>
      <c r="DS5" s="1">
        <v>2</v>
      </c>
      <c r="DT5" s="1">
        <v>1</v>
      </c>
      <c r="DU5" s="1" t="s">
        <v>1969</v>
      </c>
      <c r="DV5" s="1" t="s">
        <v>2055</v>
      </c>
      <c r="DW5" s="1" t="s">
        <v>1970</v>
      </c>
      <c r="DX5" s="1" t="s">
        <v>2053</v>
      </c>
      <c r="DY5" s="3" t="s">
        <v>100</v>
      </c>
    </row>
    <row r="6" spans="1:129" ht="29.25" customHeight="1" x14ac:dyDescent="0.25">
      <c r="A6" s="1">
        <v>5</v>
      </c>
      <c r="B6" s="1" t="s">
        <v>127</v>
      </c>
      <c r="C6" s="1"/>
      <c r="D6" s="1" t="s">
        <v>128</v>
      </c>
      <c r="E6" s="4" t="s">
        <v>129</v>
      </c>
      <c r="F6" s="1"/>
      <c r="G6" s="1" t="s">
        <v>112</v>
      </c>
      <c r="H6" s="1"/>
      <c r="I6" s="1" t="s">
        <v>127</v>
      </c>
      <c r="J6" s="1" t="s">
        <v>130</v>
      </c>
      <c r="K6" s="1"/>
      <c r="L6" s="1" t="s">
        <v>131</v>
      </c>
      <c r="M6" s="1"/>
      <c r="N6" s="11">
        <v>44893.90902777778</v>
      </c>
      <c r="O6" s="1" t="s">
        <v>117</v>
      </c>
      <c r="P6" s="1"/>
      <c r="Q6" s="1" t="s">
        <v>132</v>
      </c>
      <c r="R6" s="1" t="s">
        <v>97</v>
      </c>
      <c r="S6" s="4" t="s">
        <v>97</v>
      </c>
      <c r="T6" s="1" t="s">
        <v>120</v>
      </c>
      <c r="U6" s="1"/>
      <c r="V6" s="1" t="s">
        <v>132</v>
      </c>
      <c r="W6" s="1"/>
      <c r="X6" s="1"/>
      <c r="Y6" s="1"/>
      <c r="Z6" s="1"/>
      <c r="AA6" s="1" t="s">
        <v>133</v>
      </c>
      <c r="AB6" s="4" t="s">
        <v>102</v>
      </c>
      <c r="AC6" s="5">
        <v>43221</v>
      </c>
      <c r="AD6" s="1">
        <v>100</v>
      </c>
      <c r="AE6" s="1"/>
      <c r="AF6" s="1" t="s">
        <v>122</v>
      </c>
      <c r="AG6" s="1"/>
      <c r="AH6" s="1" t="s">
        <v>133</v>
      </c>
      <c r="AI6" s="4" t="s">
        <v>102</v>
      </c>
      <c r="AJ6" s="5">
        <v>44013</v>
      </c>
      <c r="AK6" s="1">
        <v>88.4</v>
      </c>
      <c r="AL6" s="1"/>
      <c r="AM6" s="1" t="s">
        <v>122</v>
      </c>
      <c r="AN6" s="1" t="s">
        <v>123</v>
      </c>
      <c r="AO6" s="1"/>
      <c r="AP6" s="1"/>
      <c r="AQ6" s="1"/>
      <c r="AR6" s="1"/>
      <c r="AS6" s="1"/>
      <c r="AT6" s="1"/>
      <c r="AU6" s="1"/>
      <c r="AV6" s="1"/>
      <c r="AW6" s="1"/>
      <c r="AX6" s="1"/>
      <c r="AY6" s="1" t="s">
        <v>103</v>
      </c>
      <c r="AZ6" s="5">
        <v>44896</v>
      </c>
      <c r="BA6" s="1"/>
      <c r="BB6" s="1">
        <v>71.7</v>
      </c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 t="s">
        <v>134</v>
      </c>
      <c r="BT6" s="1" t="s">
        <v>135</v>
      </c>
      <c r="BU6" s="5">
        <v>45074</v>
      </c>
      <c r="BV6" s="1">
        <v>80.2</v>
      </c>
      <c r="BW6" s="1" t="s">
        <v>99</v>
      </c>
      <c r="BX6" s="1" t="s">
        <v>136</v>
      </c>
      <c r="BY6" s="1" t="s">
        <v>136</v>
      </c>
      <c r="BZ6" s="1"/>
      <c r="CA6" s="1"/>
      <c r="CB6" s="1"/>
      <c r="CC6" s="1"/>
      <c r="CD6" s="1"/>
      <c r="CE6" s="1"/>
      <c r="CF6" s="4"/>
      <c r="CG6" s="1"/>
      <c r="CH6" s="1"/>
      <c r="CI6" s="1"/>
      <c r="CJ6" s="1"/>
      <c r="CK6" s="1"/>
      <c r="CL6" s="1"/>
      <c r="CM6" s="1" t="s">
        <v>127</v>
      </c>
      <c r="CN6" s="1">
        <v>44925</v>
      </c>
      <c r="CO6" s="1">
        <v>1</v>
      </c>
      <c r="CP6" s="1">
        <v>2</v>
      </c>
      <c r="CQ6" s="1" t="s">
        <v>1968</v>
      </c>
      <c r="CR6" s="1"/>
      <c r="CS6" s="1"/>
      <c r="CT6" s="1"/>
      <c r="CU6" s="1">
        <v>5</v>
      </c>
      <c r="CV6" s="1">
        <v>4.42</v>
      </c>
      <c r="CW6" s="1">
        <v>8.02</v>
      </c>
      <c r="CX6" s="1"/>
      <c r="CY6" s="1">
        <v>17.439999999999998</v>
      </c>
      <c r="CZ6" s="1">
        <v>25.095000000000002</v>
      </c>
      <c r="DA6" s="1"/>
      <c r="DB6" s="1"/>
      <c r="DC6" s="1"/>
      <c r="DD6" s="1"/>
      <c r="DE6" s="1"/>
      <c r="DF6" s="1"/>
      <c r="DG6" s="1"/>
      <c r="DH6" s="1"/>
      <c r="DI6" s="1"/>
      <c r="DJ6" s="1">
        <v>39</v>
      </c>
      <c r="DK6" s="1">
        <v>7.8000000000000007</v>
      </c>
      <c r="DL6" s="1">
        <v>47</v>
      </c>
      <c r="DM6" s="1">
        <v>15.666666666666666</v>
      </c>
      <c r="DN6" s="1">
        <v>7.5</v>
      </c>
      <c r="DO6" s="1">
        <v>3.75</v>
      </c>
      <c r="DP6" s="1">
        <v>69.751666666666665</v>
      </c>
      <c r="DQ6" s="1">
        <v>0</v>
      </c>
      <c r="DR6" s="1">
        <v>69.751666666666665</v>
      </c>
      <c r="DS6" s="1">
        <v>1</v>
      </c>
      <c r="DT6" s="1">
        <v>1</v>
      </c>
      <c r="DU6" s="1" t="s">
        <v>1969</v>
      </c>
      <c r="DV6" s="1" t="s">
        <v>2050</v>
      </c>
      <c r="DW6" s="1" t="s">
        <v>1970</v>
      </c>
      <c r="DX6" s="1" t="s">
        <v>2053</v>
      </c>
      <c r="DY6" s="3" t="s">
        <v>100</v>
      </c>
    </row>
    <row r="7" spans="1:129" ht="29.25" customHeight="1" x14ac:dyDescent="0.25">
      <c r="A7" s="1">
        <v>6</v>
      </c>
      <c r="B7" s="1" t="s">
        <v>137</v>
      </c>
      <c r="C7" s="1" t="s">
        <v>138</v>
      </c>
      <c r="D7" s="1" t="s">
        <v>139</v>
      </c>
      <c r="E7" s="4" t="s">
        <v>140</v>
      </c>
      <c r="F7" s="1"/>
      <c r="G7" s="1"/>
      <c r="H7" s="1"/>
      <c r="I7" s="1" t="s">
        <v>141</v>
      </c>
      <c r="J7" s="1" t="s">
        <v>142</v>
      </c>
      <c r="K7" s="1"/>
      <c r="L7" s="1" t="s">
        <v>94</v>
      </c>
      <c r="M7" s="1"/>
      <c r="N7" s="11">
        <v>44924.927083333336</v>
      </c>
      <c r="O7" s="1" t="s">
        <v>95</v>
      </c>
      <c r="P7" s="1"/>
      <c r="Q7" s="1" t="s">
        <v>143</v>
      </c>
      <c r="R7" s="1" t="s">
        <v>96</v>
      </c>
      <c r="S7" s="4" t="s">
        <v>144</v>
      </c>
      <c r="T7" s="1" t="s">
        <v>145</v>
      </c>
      <c r="U7" s="1"/>
      <c r="V7" s="1" t="s">
        <v>143</v>
      </c>
      <c r="W7" s="1"/>
      <c r="X7" s="1"/>
      <c r="Y7" s="1"/>
      <c r="Z7" s="1"/>
      <c r="AA7" s="1" t="s">
        <v>146</v>
      </c>
      <c r="AB7" s="4" t="s">
        <v>147</v>
      </c>
      <c r="AC7" s="5">
        <v>44621</v>
      </c>
      <c r="AD7" s="1">
        <v>98</v>
      </c>
      <c r="AE7" s="1"/>
      <c r="AF7" s="1" t="s">
        <v>122</v>
      </c>
      <c r="AG7" s="1"/>
      <c r="AH7" s="1" t="s">
        <v>148</v>
      </c>
      <c r="AI7" s="4" t="s">
        <v>147</v>
      </c>
      <c r="AJ7" s="5">
        <v>42064</v>
      </c>
      <c r="AK7" s="1">
        <v>94.5</v>
      </c>
      <c r="AL7" s="1"/>
      <c r="AM7" s="1" t="s">
        <v>122</v>
      </c>
      <c r="AN7" s="1" t="s">
        <v>123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 t="s">
        <v>103</v>
      </c>
      <c r="AZ7" s="1"/>
      <c r="BA7" s="1"/>
      <c r="BB7" s="1">
        <v>85.24</v>
      </c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 t="s">
        <v>149</v>
      </c>
      <c r="BT7" s="1" t="s">
        <v>150</v>
      </c>
      <c r="BU7" s="5">
        <v>43574</v>
      </c>
      <c r="BV7" s="1">
        <v>89.1</v>
      </c>
      <c r="BW7" s="1" t="s">
        <v>151</v>
      </c>
      <c r="BX7" s="1"/>
      <c r="BY7" s="1"/>
      <c r="BZ7" s="1" t="s">
        <v>152</v>
      </c>
      <c r="CA7" s="5">
        <v>44482</v>
      </c>
      <c r="CB7" s="5">
        <v>44874</v>
      </c>
      <c r="CC7" s="1"/>
      <c r="CD7" s="1"/>
      <c r="CE7" s="1"/>
      <c r="CF7" s="4">
        <v>17</v>
      </c>
      <c r="CG7" s="5">
        <v>44158</v>
      </c>
      <c r="CH7" s="5">
        <v>44358</v>
      </c>
      <c r="CI7" s="1"/>
      <c r="CJ7" s="1"/>
      <c r="CK7" s="1"/>
      <c r="CL7" s="1"/>
      <c r="CM7" s="1" t="s">
        <v>153</v>
      </c>
      <c r="CN7" s="1">
        <v>44962</v>
      </c>
      <c r="CO7" s="1">
        <v>1</v>
      </c>
      <c r="CP7" s="1">
        <v>1</v>
      </c>
      <c r="CQ7" s="1"/>
      <c r="CR7" s="1"/>
      <c r="CS7" s="1"/>
      <c r="CT7" s="1">
        <v>1</v>
      </c>
      <c r="CU7" s="1">
        <v>4.9000000000000004</v>
      </c>
      <c r="CV7" s="1">
        <v>4.7249999999999996</v>
      </c>
      <c r="CW7" s="1">
        <v>8.9099999999999984</v>
      </c>
      <c r="CX7" s="1"/>
      <c r="CY7" s="1">
        <v>18.534999999999997</v>
      </c>
      <c r="CZ7" s="1">
        <v>29.833999999999996</v>
      </c>
      <c r="DA7" s="1"/>
      <c r="DB7" s="1"/>
      <c r="DC7" s="1"/>
      <c r="DD7" s="1"/>
      <c r="DE7" s="1"/>
      <c r="DF7" s="1"/>
      <c r="DG7" s="1"/>
      <c r="DH7" s="1"/>
      <c r="DI7" s="1"/>
      <c r="DJ7" s="1">
        <v>39.5</v>
      </c>
      <c r="DK7" s="1">
        <v>7.9</v>
      </c>
      <c r="DL7" s="1">
        <v>44</v>
      </c>
      <c r="DM7" s="1">
        <v>14.666666666666666</v>
      </c>
      <c r="DN7" s="1">
        <v>7</v>
      </c>
      <c r="DO7" s="1">
        <v>3.5</v>
      </c>
      <c r="DP7" s="1">
        <v>75.435666666666663</v>
      </c>
      <c r="DQ7" s="1">
        <v>0</v>
      </c>
      <c r="DR7" s="1">
        <v>75.435666666666663</v>
      </c>
      <c r="DS7" s="1">
        <v>3</v>
      </c>
      <c r="DT7" s="1">
        <v>2</v>
      </c>
      <c r="DU7" s="1" t="s">
        <v>2005</v>
      </c>
      <c r="DV7" s="1" t="s">
        <v>2056</v>
      </c>
      <c r="DW7" s="1" t="s">
        <v>1970</v>
      </c>
      <c r="DX7" s="1" t="s">
        <v>2006</v>
      </c>
    </row>
    <row r="8" spans="1:129" ht="29.25" customHeight="1" x14ac:dyDescent="0.25">
      <c r="A8" s="1">
        <v>7</v>
      </c>
      <c r="B8" s="1" t="s">
        <v>154</v>
      </c>
      <c r="C8" s="1" t="s">
        <v>138</v>
      </c>
      <c r="D8" s="1" t="s">
        <v>155</v>
      </c>
      <c r="E8" s="4" t="s">
        <v>156</v>
      </c>
      <c r="F8" s="1"/>
      <c r="G8" s="1"/>
      <c r="H8" s="1"/>
      <c r="I8" s="1" t="s">
        <v>157</v>
      </c>
      <c r="J8" s="1" t="s">
        <v>158</v>
      </c>
      <c r="K8" s="1"/>
      <c r="L8" s="1" t="s">
        <v>159</v>
      </c>
      <c r="M8" s="1"/>
      <c r="N8" s="11">
        <v>44882.371527777781</v>
      </c>
      <c r="O8" s="1" t="s">
        <v>95</v>
      </c>
      <c r="P8" s="1"/>
      <c r="Q8" s="1">
        <v>6369552356</v>
      </c>
      <c r="R8" s="1" t="s">
        <v>97</v>
      </c>
      <c r="S8" s="4" t="s">
        <v>96</v>
      </c>
      <c r="T8" s="1" t="s">
        <v>145</v>
      </c>
      <c r="U8" s="1"/>
      <c r="V8" s="1" t="s">
        <v>160</v>
      </c>
      <c r="W8" s="1" t="s">
        <v>101</v>
      </c>
      <c r="X8" s="5">
        <v>44866</v>
      </c>
      <c r="Y8" s="1"/>
      <c r="Z8" s="1">
        <v>35.78</v>
      </c>
      <c r="AA8" s="1" t="s">
        <v>161</v>
      </c>
      <c r="AB8" s="4" t="s">
        <v>147</v>
      </c>
      <c r="AC8" s="5">
        <v>42064</v>
      </c>
      <c r="AD8" s="1">
        <v>83.2</v>
      </c>
      <c r="AE8" s="1"/>
      <c r="AF8" s="1" t="s">
        <v>122</v>
      </c>
      <c r="AG8" s="1"/>
      <c r="AH8" s="1" t="s">
        <v>162</v>
      </c>
      <c r="AI8" s="4" t="s">
        <v>147</v>
      </c>
      <c r="AJ8" s="5">
        <v>42795</v>
      </c>
      <c r="AK8" s="1">
        <v>77.599999999999994</v>
      </c>
      <c r="AL8" s="1"/>
      <c r="AM8" s="1" t="s">
        <v>122</v>
      </c>
      <c r="AN8" s="1" t="s">
        <v>123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 t="s">
        <v>103</v>
      </c>
      <c r="AZ8" s="1"/>
      <c r="BA8" s="1"/>
      <c r="BB8" s="1">
        <v>46.37</v>
      </c>
      <c r="BC8" s="1" t="s">
        <v>103</v>
      </c>
      <c r="BD8" s="1"/>
      <c r="BE8" s="1"/>
      <c r="BF8" s="1">
        <v>85.11</v>
      </c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 t="s">
        <v>163</v>
      </c>
      <c r="BT8" s="1" t="s">
        <v>164</v>
      </c>
      <c r="BU8" s="5">
        <v>44316</v>
      </c>
      <c r="BV8" s="1">
        <v>77.599999999999994</v>
      </c>
      <c r="BW8" s="1" t="s">
        <v>165</v>
      </c>
      <c r="BX8" s="1">
        <v>4</v>
      </c>
      <c r="BY8" s="1">
        <v>0</v>
      </c>
      <c r="BZ8" s="1"/>
      <c r="CA8" s="1"/>
      <c r="CB8" s="1"/>
      <c r="CC8" s="1"/>
      <c r="CD8" s="1"/>
      <c r="CE8" s="1"/>
      <c r="CF8" s="4">
        <v>6</v>
      </c>
      <c r="CG8" s="5">
        <v>44613</v>
      </c>
      <c r="CH8" s="5">
        <v>44783</v>
      </c>
      <c r="CI8" s="1"/>
      <c r="CJ8" s="1"/>
      <c r="CK8" s="1"/>
      <c r="CL8" s="1"/>
      <c r="CM8" s="1" t="s">
        <v>166</v>
      </c>
      <c r="CN8" s="1">
        <v>44925</v>
      </c>
      <c r="CO8" s="1">
        <v>2</v>
      </c>
      <c r="CP8" s="1">
        <v>1</v>
      </c>
      <c r="CQ8" s="1" t="s">
        <v>1968</v>
      </c>
      <c r="CR8" s="1"/>
      <c r="CS8" s="1"/>
      <c r="CT8" s="1"/>
      <c r="CU8" s="1">
        <v>4.16</v>
      </c>
      <c r="CV8" s="1">
        <v>3.8799999999999994</v>
      </c>
      <c r="CW8" s="1">
        <v>7.7599999999999989</v>
      </c>
      <c r="CX8" s="1"/>
      <c r="CY8" s="1">
        <v>15.799999999999997</v>
      </c>
      <c r="CZ8" s="1">
        <v>29.788499999999999</v>
      </c>
      <c r="DA8" s="1">
        <v>21.273</v>
      </c>
      <c r="DB8" s="1">
        <v>57.052999999999997</v>
      </c>
      <c r="DC8" s="1">
        <v>19.96855</v>
      </c>
      <c r="DD8" s="1"/>
      <c r="DE8" s="1"/>
      <c r="DF8" s="1"/>
      <c r="DG8" s="1"/>
      <c r="DH8" s="1"/>
      <c r="DI8" s="1"/>
      <c r="DJ8" s="1">
        <v>24.5</v>
      </c>
      <c r="DK8" s="1">
        <v>4.9000000000000004</v>
      </c>
      <c r="DL8" s="1">
        <v>31.5</v>
      </c>
      <c r="DM8" s="1">
        <v>10.5</v>
      </c>
      <c r="DN8" s="1">
        <v>7</v>
      </c>
      <c r="DO8" s="1">
        <v>3.5</v>
      </c>
      <c r="DP8" s="1">
        <v>64.488499999999988</v>
      </c>
      <c r="DQ8" s="1">
        <v>0</v>
      </c>
      <c r="DR8" s="1">
        <v>64.488499999999988</v>
      </c>
      <c r="DS8" s="1">
        <v>1</v>
      </c>
      <c r="DT8" s="1">
        <v>1</v>
      </c>
      <c r="DU8" s="1" t="s">
        <v>2049</v>
      </c>
      <c r="DV8" s="1" t="s">
        <v>2057</v>
      </c>
      <c r="DW8" s="1" t="s">
        <v>1970</v>
      </c>
      <c r="DX8" s="1"/>
    </row>
    <row r="9" spans="1:129" ht="29.25" customHeight="1" x14ac:dyDescent="0.25">
      <c r="A9" s="1">
        <v>8</v>
      </c>
      <c r="B9" s="1" t="s">
        <v>1845</v>
      </c>
      <c r="C9" s="1" t="s">
        <v>1846</v>
      </c>
      <c r="D9" s="1" t="s">
        <v>1847</v>
      </c>
      <c r="E9" s="1" t="s">
        <v>1848</v>
      </c>
      <c r="F9" s="1"/>
      <c r="G9" s="1"/>
      <c r="H9" s="1" t="s">
        <v>1849</v>
      </c>
      <c r="I9" s="1" t="s">
        <v>1850</v>
      </c>
      <c r="J9" s="1" t="s">
        <v>1851</v>
      </c>
      <c r="K9" s="1"/>
      <c r="L9" s="1" t="s">
        <v>116</v>
      </c>
      <c r="M9" s="1"/>
      <c r="N9" s="11">
        <v>44908.642361111109</v>
      </c>
      <c r="O9" s="4" t="s">
        <v>117</v>
      </c>
      <c r="P9" s="1"/>
      <c r="Q9" s="1" t="s">
        <v>1852</v>
      </c>
      <c r="R9" s="1" t="s">
        <v>96</v>
      </c>
      <c r="S9" s="4" t="s">
        <v>379</v>
      </c>
      <c r="T9" s="1" t="s">
        <v>191</v>
      </c>
      <c r="U9" s="1"/>
      <c r="V9" s="1" t="s">
        <v>1852</v>
      </c>
      <c r="W9" s="1" t="s">
        <v>101</v>
      </c>
      <c r="X9" s="1"/>
      <c r="Y9" s="1"/>
      <c r="Z9" s="1">
        <v>28.93</v>
      </c>
      <c r="AA9" s="1" t="s">
        <v>1853</v>
      </c>
      <c r="AB9" s="4" t="s">
        <v>147</v>
      </c>
      <c r="AC9" s="5">
        <v>43891</v>
      </c>
      <c r="AD9" s="1">
        <v>81.2</v>
      </c>
      <c r="AE9" s="1"/>
      <c r="AF9" s="1" t="s">
        <v>122</v>
      </c>
      <c r="AG9" s="1"/>
      <c r="AH9" s="1" t="s">
        <v>1853</v>
      </c>
      <c r="AI9" s="4" t="s">
        <v>147</v>
      </c>
      <c r="AJ9" s="5">
        <v>43891</v>
      </c>
      <c r="AK9" s="1">
        <v>80.099999999999994</v>
      </c>
      <c r="AL9" s="1"/>
      <c r="AM9" s="1" t="s">
        <v>122</v>
      </c>
      <c r="AN9" s="1" t="s">
        <v>123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 t="s">
        <v>103</v>
      </c>
      <c r="BD9" s="1"/>
      <c r="BE9" s="1"/>
      <c r="BF9" s="1">
        <v>66</v>
      </c>
      <c r="BG9" s="1" t="s">
        <v>103</v>
      </c>
      <c r="BH9" s="1"/>
      <c r="BI9" s="1"/>
      <c r="BJ9" s="1">
        <v>79.02</v>
      </c>
      <c r="BK9" s="1"/>
      <c r="BL9" s="1"/>
      <c r="BM9" s="1"/>
      <c r="BN9" s="1"/>
      <c r="BO9" s="1"/>
      <c r="BP9" s="1"/>
      <c r="BQ9" s="1"/>
      <c r="BR9" s="1"/>
      <c r="BS9" s="1" t="s">
        <v>1854</v>
      </c>
      <c r="BT9" s="1" t="s">
        <v>1855</v>
      </c>
      <c r="BU9" s="5">
        <v>45046</v>
      </c>
      <c r="BV9" s="1">
        <v>71.25</v>
      </c>
      <c r="BW9" s="1" t="s">
        <v>99</v>
      </c>
      <c r="BX9" s="1"/>
      <c r="BY9" s="1"/>
      <c r="BZ9" s="1"/>
      <c r="CA9" s="1"/>
      <c r="CB9" s="1"/>
      <c r="CC9" s="1"/>
      <c r="CD9" s="1"/>
      <c r="CE9" s="1"/>
      <c r="CF9" s="4"/>
      <c r="CG9" s="1"/>
      <c r="CH9" s="1"/>
      <c r="CI9" s="1"/>
      <c r="CJ9" s="1"/>
      <c r="CK9" s="1"/>
      <c r="CL9" s="1"/>
      <c r="CM9" s="1" t="s">
        <v>1856</v>
      </c>
      <c r="CN9" s="1">
        <v>44925</v>
      </c>
      <c r="CO9" s="1">
        <v>2</v>
      </c>
      <c r="CP9" s="1">
        <v>4</v>
      </c>
      <c r="CQ9" s="1" t="s">
        <v>1968</v>
      </c>
      <c r="CR9" s="1"/>
      <c r="CS9" s="1"/>
      <c r="CT9" s="1"/>
      <c r="CU9" s="1">
        <v>4.0600000000000005</v>
      </c>
      <c r="CV9" s="1">
        <v>4.0049999999999999</v>
      </c>
      <c r="CW9" s="1">
        <v>7.125</v>
      </c>
      <c r="CX9" s="1"/>
      <c r="CY9" s="1">
        <v>15.190000000000001</v>
      </c>
      <c r="CZ9" s="1">
        <v>27.657</v>
      </c>
      <c r="DA9" s="1">
        <v>18.875499999999999</v>
      </c>
      <c r="DB9" s="1">
        <v>47.805499999999995</v>
      </c>
      <c r="DC9" s="1">
        <v>16.731924999999997</v>
      </c>
      <c r="DD9" s="1"/>
      <c r="DE9" s="1"/>
      <c r="DF9" s="1"/>
      <c r="DG9" s="1"/>
      <c r="DH9" s="1"/>
      <c r="DI9" s="1"/>
      <c r="DJ9" s="1">
        <v>38.5</v>
      </c>
      <c r="DK9" s="1">
        <v>7.7</v>
      </c>
      <c r="DL9" s="1">
        <v>39.5</v>
      </c>
      <c r="DM9" s="1">
        <v>13.166666666666666</v>
      </c>
      <c r="DN9" s="1">
        <v>5</v>
      </c>
      <c r="DO9" s="1">
        <v>2.5</v>
      </c>
      <c r="DP9" s="1">
        <v>66.213666666666668</v>
      </c>
      <c r="DQ9" s="1">
        <v>0</v>
      </c>
      <c r="DR9" s="1">
        <v>66.213666666666668</v>
      </c>
      <c r="DS9" s="1">
        <v>2</v>
      </c>
      <c r="DT9" s="1">
        <v>2</v>
      </c>
      <c r="DU9" s="1" t="s">
        <v>1969</v>
      </c>
      <c r="DV9" s="1" t="s">
        <v>2058</v>
      </c>
      <c r="DW9" s="1" t="s">
        <v>1970</v>
      </c>
      <c r="DX9" s="1" t="s">
        <v>100</v>
      </c>
    </row>
    <row r="10" spans="1:129" ht="29.25" customHeight="1" x14ac:dyDescent="0.25">
      <c r="A10" s="1">
        <v>9</v>
      </c>
      <c r="B10" s="1" t="s">
        <v>167</v>
      </c>
      <c r="C10" s="1"/>
      <c r="D10" s="1" t="s">
        <v>1674</v>
      </c>
      <c r="E10" s="4"/>
      <c r="F10" s="1"/>
      <c r="G10" s="1"/>
      <c r="H10" s="1"/>
      <c r="I10" s="1" t="s">
        <v>167</v>
      </c>
      <c r="J10" s="1" t="s">
        <v>168</v>
      </c>
      <c r="K10" s="1"/>
      <c r="L10" s="1"/>
      <c r="M10" s="1"/>
      <c r="N10" s="1"/>
      <c r="O10" s="1" t="s">
        <v>95</v>
      </c>
      <c r="P10" s="1"/>
      <c r="Q10" s="1">
        <v>7299293237</v>
      </c>
      <c r="R10" s="1" t="s">
        <v>96</v>
      </c>
      <c r="S10" s="4" t="s">
        <v>1675</v>
      </c>
      <c r="T10" s="1"/>
      <c r="U10" s="1"/>
      <c r="V10" s="1"/>
      <c r="W10" s="1"/>
      <c r="X10" s="1"/>
      <c r="Y10" s="1"/>
      <c r="Z10" s="1"/>
      <c r="AA10" s="1"/>
      <c r="AB10" s="4" t="s">
        <v>147</v>
      </c>
      <c r="AC10" s="1"/>
      <c r="AD10" s="1">
        <v>91.8</v>
      </c>
      <c r="AE10" s="1"/>
      <c r="AF10" s="1"/>
      <c r="AG10" s="1"/>
      <c r="AH10" s="1"/>
      <c r="AI10" s="4" t="s">
        <v>147</v>
      </c>
      <c r="AJ10" s="1"/>
      <c r="AK10" s="1">
        <v>93.26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 t="s">
        <v>103</v>
      </c>
      <c r="AZ10" s="1"/>
      <c r="BA10" s="1"/>
      <c r="BB10" s="1">
        <v>59.8</v>
      </c>
      <c r="BC10" s="1" t="s">
        <v>103</v>
      </c>
      <c r="BD10" s="1"/>
      <c r="BE10" s="1"/>
      <c r="BF10" s="1">
        <v>81.760000000000005</v>
      </c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>
        <v>89</v>
      </c>
      <c r="BW10" s="1" t="s">
        <v>99</v>
      </c>
      <c r="BX10" s="1"/>
      <c r="BY10" s="1"/>
      <c r="BZ10" s="1"/>
      <c r="CA10" s="1"/>
      <c r="CB10" s="1"/>
      <c r="CC10" s="1"/>
      <c r="CD10" s="1"/>
      <c r="CE10" s="1"/>
      <c r="CF10" s="1">
        <v>17</v>
      </c>
      <c r="CG10" s="1"/>
      <c r="CH10" s="1"/>
      <c r="CI10" s="1"/>
      <c r="CJ10" s="1"/>
      <c r="CK10" s="1"/>
      <c r="CL10" s="1"/>
      <c r="CM10" s="1" t="s">
        <v>167</v>
      </c>
      <c r="CN10" s="1">
        <v>44568</v>
      </c>
      <c r="CO10" s="1">
        <v>1</v>
      </c>
      <c r="CP10" s="1">
        <v>1</v>
      </c>
      <c r="CQ10" s="1"/>
      <c r="CR10" s="1"/>
      <c r="CS10" s="1"/>
      <c r="CT10" s="1">
        <v>1</v>
      </c>
      <c r="CU10" s="1">
        <v>4.59</v>
      </c>
      <c r="CV10" s="1">
        <v>4.6630000000000003</v>
      </c>
      <c r="CW10" s="1">
        <v>8.9</v>
      </c>
      <c r="CX10" s="1"/>
      <c r="CY10" s="1">
        <v>18.152999999999999</v>
      </c>
      <c r="CZ10" s="1">
        <v>28.616000000000003</v>
      </c>
      <c r="DA10" s="1"/>
      <c r="DB10" s="1"/>
      <c r="DC10" s="1"/>
      <c r="DD10" s="1"/>
      <c r="DE10" s="1"/>
      <c r="DF10" s="1"/>
      <c r="DG10" s="1"/>
      <c r="DH10" s="1"/>
      <c r="DI10" s="1"/>
      <c r="DJ10" s="1">
        <v>38</v>
      </c>
      <c r="DK10" s="1">
        <v>7.6</v>
      </c>
      <c r="DL10" s="1">
        <v>44.5</v>
      </c>
      <c r="DM10" s="1">
        <v>14.833333333333334</v>
      </c>
      <c r="DN10" s="1">
        <v>7.5</v>
      </c>
      <c r="DO10" s="1">
        <v>3.75</v>
      </c>
      <c r="DP10" s="1">
        <v>73.952333333333343</v>
      </c>
      <c r="DQ10" s="1">
        <v>0</v>
      </c>
      <c r="DR10" s="1">
        <v>73.952333333333343</v>
      </c>
      <c r="DS10" s="1"/>
      <c r="DT10" s="1">
        <v>1</v>
      </c>
      <c r="DU10" s="1" t="s">
        <v>1969</v>
      </c>
      <c r="DV10" s="1" t="s">
        <v>2059</v>
      </c>
      <c r="DW10" s="1" t="s">
        <v>1970</v>
      </c>
      <c r="DX10" s="1"/>
    </row>
    <row r="11" spans="1:129" ht="29.25" customHeight="1" x14ac:dyDescent="0.25">
      <c r="A11" s="1">
        <v>10</v>
      </c>
      <c r="B11" s="1" t="s">
        <v>169</v>
      </c>
      <c r="C11" s="1" t="s">
        <v>170</v>
      </c>
      <c r="D11" s="1" t="s">
        <v>171</v>
      </c>
      <c r="E11" s="4" t="s">
        <v>172</v>
      </c>
      <c r="F11" s="1"/>
      <c r="G11" s="1" t="s">
        <v>112</v>
      </c>
      <c r="H11" s="1"/>
      <c r="I11" s="1" t="s">
        <v>173</v>
      </c>
      <c r="J11" s="1" t="s">
        <v>174</v>
      </c>
      <c r="K11" s="1"/>
      <c r="L11" s="1" t="s">
        <v>131</v>
      </c>
      <c r="M11" s="1"/>
      <c r="N11" s="11">
        <v>44909.481249999997</v>
      </c>
      <c r="O11" s="1" t="s">
        <v>95</v>
      </c>
      <c r="P11" s="1"/>
      <c r="Q11" s="1" t="s">
        <v>175</v>
      </c>
      <c r="R11" s="1" t="s">
        <v>97</v>
      </c>
      <c r="S11" s="4" t="s">
        <v>176</v>
      </c>
      <c r="T11" s="1" t="s">
        <v>177</v>
      </c>
      <c r="U11" s="1"/>
      <c r="V11" s="1" t="s">
        <v>175</v>
      </c>
      <c r="W11" s="1" t="s">
        <v>101</v>
      </c>
      <c r="X11" s="5">
        <v>44866</v>
      </c>
      <c r="Y11" s="1"/>
      <c r="Z11" s="1">
        <v>50.65</v>
      </c>
      <c r="AA11" s="1" t="s">
        <v>178</v>
      </c>
      <c r="AB11" s="4" t="s">
        <v>179</v>
      </c>
      <c r="AC11" s="5">
        <v>42491</v>
      </c>
      <c r="AD11" s="1">
        <v>92.8</v>
      </c>
      <c r="AE11" s="1"/>
      <c r="AF11" s="1" t="s">
        <v>122</v>
      </c>
      <c r="AG11" s="1" t="s">
        <v>123</v>
      </c>
      <c r="AH11" s="1" t="s">
        <v>178</v>
      </c>
      <c r="AI11" s="4" t="s">
        <v>179</v>
      </c>
      <c r="AJ11" s="5">
        <v>43221</v>
      </c>
      <c r="AK11" s="1">
        <v>82.6</v>
      </c>
      <c r="AL11" s="1"/>
      <c r="AM11" s="1" t="s">
        <v>122</v>
      </c>
      <c r="AN11" s="1" t="s">
        <v>123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 t="s">
        <v>149</v>
      </c>
      <c r="BT11" s="1" t="s">
        <v>180</v>
      </c>
      <c r="BU11" s="5">
        <v>44720</v>
      </c>
      <c r="BV11" s="1">
        <v>85.4</v>
      </c>
      <c r="BW11" s="1" t="s">
        <v>165</v>
      </c>
      <c r="BX11" s="1">
        <v>0</v>
      </c>
      <c r="BY11" s="1">
        <v>0</v>
      </c>
      <c r="BZ11" s="1"/>
      <c r="CA11" s="1"/>
      <c r="CB11" s="1"/>
      <c r="CC11" s="1"/>
      <c r="CD11" s="1"/>
      <c r="CE11" s="1"/>
      <c r="CF11" s="4">
        <v>12</v>
      </c>
      <c r="CG11" s="5">
        <v>44718</v>
      </c>
      <c r="CH11" s="5">
        <v>45077</v>
      </c>
      <c r="CI11" s="5" t="s">
        <v>1673</v>
      </c>
      <c r="CJ11" s="1"/>
      <c r="CK11" s="1"/>
      <c r="CL11" s="1" t="s">
        <v>181</v>
      </c>
      <c r="CM11" s="1" t="s">
        <v>182</v>
      </c>
      <c r="CN11" s="1">
        <v>44925</v>
      </c>
      <c r="CO11" s="1">
        <v>2</v>
      </c>
      <c r="CP11" s="1">
        <v>1</v>
      </c>
      <c r="CQ11" s="1" t="s">
        <v>1968</v>
      </c>
      <c r="CR11" s="1"/>
      <c r="CS11" s="1">
        <v>5</v>
      </c>
      <c r="CT11" s="1"/>
      <c r="CU11" s="1">
        <v>4.6399999999999997</v>
      </c>
      <c r="CV11" s="1">
        <v>4.13</v>
      </c>
      <c r="CW11" s="1">
        <v>8.5400000000000009</v>
      </c>
      <c r="CX11" s="1"/>
      <c r="CY11" s="1">
        <v>17.310000000000002</v>
      </c>
      <c r="CZ11" s="1"/>
      <c r="DA11" s="1">
        <v>24.679170779861799</v>
      </c>
      <c r="DB11" s="1">
        <v>75.329170779861798</v>
      </c>
      <c r="DC11" s="1">
        <v>26.36520977295163</v>
      </c>
      <c r="DD11" s="1"/>
      <c r="DE11" s="1"/>
      <c r="DF11" s="1"/>
      <c r="DG11" s="1"/>
      <c r="DH11" s="1"/>
      <c r="DI11" s="1"/>
      <c r="DJ11" s="1">
        <v>35</v>
      </c>
      <c r="DK11" s="1">
        <v>7</v>
      </c>
      <c r="DL11" s="1">
        <v>41</v>
      </c>
      <c r="DM11" s="1">
        <v>13.666666666666668</v>
      </c>
      <c r="DN11" s="1">
        <v>7</v>
      </c>
      <c r="DO11" s="1">
        <v>3.5</v>
      </c>
      <c r="DP11" s="1">
        <v>72.841876439618304</v>
      </c>
      <c r="DQ11" s="1">
        <v>0</v>
      </c>
      <c r="DR11" s="1">
        <v>72.841876439618304</v>
      </c>
      <c r="DS11" s="1">
        <v>1</v>
      </c>
      <c r="DT11" s="1">
        <v>1</v>
      </c>
      <c r="DU11" s="1" t="s">
        <v>2060</v>
      </c>
      <c r="DV11" s="1" t="s">
        <v>2061</v>
      </c>
      <c r="DW11" s="1" t="s">
        <v>1970</v>
      </c>
      <c r="DX11" s="1" t="s">
        <v>2053</v>
      </c>
      <c r="DY11" s="3" t="s">
        <v>100</v>
      </c>
    </row>
    <row r="12" spans="1:129" ht="29.25" customHeight="1" x14ac:dyDescent="0.25">
      <c r="A12" s="1">
        <v>11</v>
      </c>
      <c r="B12" s="1" t="s">
        <v>183</v>
      </c>
      <c r="C12" s="1" t="s">
        <v>184</v>
      </c>
      <c r="D12" s="1" t="s">
        <v>185</v>
      </c>
      <c r="E12" s="4" t="s">
        <v>186</v>
      </c>
      <c r="F12" s="1"/>
      <c r="G12" s="1"/>
      <c r="H12" s="1" t="s">
        <v>187</v>
      </c>
      <c r="I12" s="1" t="s">
        <v>188</v>
      </c>
      <c r="J12" s="1" t="s">
        <v>189</v>
      </c>
      <c r="K12" s="1"/>
      <c r="L12" s="1" t="s">
        <v>94</v>
      </c>
      <c r="M12" s="1"/>
      <c r="N12" s="11">
        <v>44921.461805555555</v>
      </c>
      <c r="O12" s="1" t="s">
        <v>95</v>
      </c>
      <c r="P12" s="1"/>
      <c r="Q12" s="1" t="s">
        <v>190</v>
      </c>
      <c r="R12" s="1" t="s">
        <v>97</v>
      </c>
      <c r="S12" s="4" t="s">
        <v>97</v>
      </c>
      <c r="T12" s="1" t="s">
        <v>191</v>
      </c>
      <c r="U12" s="1"/>
      <c r="V12" s="1" t="s">
        <v>190</v>
      </c>
      <c r="W12" s="1"/>
      <c r="X12" s="1"/>
      <c r="Y12" s="1"/>
      <c r="Z12" s="1"/>
      <c r="AA12" s="1" t="s">
        <v>192</v>
      </c>
      <c r="AB12" s="4" t="s">
        <v>147</v>
      </c>
      <c r="AC12" s="5">
        <v>43160</v>
      </c>
      <c r="AD12" s="1">
        <v>94.8</v>
      </c>
      <c r="AE12" s="1"/>
      <c r="AF12" s="1" t="s">
        <v>122</v>
      </c>
      <c r="AG12" s="1"/>
      <c r="AH12" s="1" t="s">
        <v>192</v>
      </c>
      <c r="AI12" s="4" t="s">
        <v>147</v>
      </c>
      <c r="AJ12" s="5">
        <v>43891</v>
      </c>
      <c r="AK12" s="1">
        <v>84.7</v>
      </c>
      <c r="AL12" s="1"/>
      <c r="AM12" s="1" t="s">
        <v>122</v>
      </c>
      <c r="AN12" s="1" t="s">
        <v>123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 t="s">
        <v>103</v>
      </c>
      <c r="BD12" s="1"/>
      <c r="BE12" s="1"/>
      <c r="BF12" s="1">
        <v>88.9</v>
      </c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 t="s">
        <v>193</v>
      </c>
      <c r="BT12" s="1" t="s">
        <v>194</v>
      </c>
      <c r="BU12" s="5">
        <v>44914</v>
      </c>
      <c r="BV12" s="1">
        <v>73.5</v>
      </c>
      <c r="BW12" s="1" t="s">
        <v>195</v>
      </c>
      <c r="BX12" s="1">
        <v>0</v>
      </c>
      <c r="BY12" s="1">
        <v>0</v>
      </c>
      <c r="BZ12" s="1"/>
      <c r="CA12" s="1"/>
      <c r="CB12" s="1"/>
      <c r="CC12" s="1"/>
      <c r="CD12" s="1"/>
      <c r="CE12" s="1"/>
      <c r="CF12" s="4"/>
      <c r="CG12" s="1"/>
      <c r="CH12" s="1"/>
      <c r="CI12" s="1"/>
      <c r="CJ12" s="1"/>
      <c r="CK12" s="1"/>
      <c r="CL12" s="1"/>
      <c r="CM12" s="1" t="s">
        <v>196</v>
      </c>
      <c r="CN12" s="1">
        <v>44925</v>
      </c>
      <c r="CO12" s="1">
        <v>1</v>
      </c>
      <c r="CP12" s="1">
        <v>3</v>
      </c>
      <c r="CQ12" s="1" t="s">
        <v>1968</v>
      </c>
      <c r="CR12" s="1"/>
      <c r="CS12" s="1"/>
      <c r="CT12" s="1"/>
      <c r="CU12" s="1">
        <v>4.74</v>
      </c>
      <c r="CV12" s="1">
        <v>4.2349999999999994</v>
      </c>
      <c r="CW12" s="1">
        <v>7.35</v>
      </c>
      <c r="CX12" s="1"/>
      <c r="CY12" s="1">
        <v>16.324999999999999</v>
      </c>
      <c r="CZ12" s="1">
        <v>31.115000000000002</v>
      </c>
      <c r="DA12" s="1"/>
      <c r="DB12" s="1"/>
      <c r="DC12" s="1"/>
      <c r="DD12" s="1"/>
      <c r="DE12" s="1"/>
      <c r="DF12" s="1"/>
      <c r="DG12" s="1"/>
      <c r="DH12" s="1"/>
      <c r="DI12" s="1"/>
      <c r="DJ12" s="1">
        <v>41</v>
      </c>
      <c r="DK12" s="1">
        <v>8.1999999999999993</v>
      </c>
      <c r="DL12" s="1">
        <v>42.5</v>
      </c>
      <c r="DM12" s="1">
        <v>14.166666666666668</v>
      </c>
      <c r="DN12" s="1">
        <v>6.5</v>
      </c>
      <c r="DO12" s="1">
        <v>3.25</v>
      </c>
      <c r="DP12" s="1">
        <v>73.056666666666672</v>
      </c>
      <c r="DQ12" s="1">
        <v>0</v>
      </c>
      <c r="DR12" s="1">
        <v>73.056666666666672</v>
      </c>
      <c r="DS12" s="1">
        <v>1</v>
      </c>
      <c r="DT12" s="1">
        <v>2</v>
      </c>
      <c r="DU12" s="1" t="s">
        <v>1969</v>
      </c>
      <c r="DV12" s="1" t="s">
        <v>2062</v>
      </c>
      <c r="DW12" s="1"/>
      <c r="DX12" s="1"/>
    </row>
    <row r="13" spans="1:129" ht="29.25" customHeight="1" x14ac:dyDescent="0.25">
      <c r="A13" s="1">
        <v>12</v>
      </c>
      <c r="B13" s="1" t="s">
        <v>197</v>
      </c>
      <c r="C13" s="1" t="s">
        <v>198</v>
      </c>
      <c r="D13" s="1" t="s">
        <v>199</v>
      </c>
      <c r="E13" s="4" t="s">
        <v>200</v>
      </c>
      <c r="F13" s="1"/>
      <c r="G13" s="1"/>
      <c r="H13" s="1" t="s">
        <v>201</v>
      </c>
      <c r="I13" s="1" t="s">
        <v>202</v>
      </c>
      <c r="J13" s="1" t="s">
        <v>203</v>
      </c>
      <c r="K13" s="1"/>
      <c r="L13" s="1" t="s">
        <v>94</v>
      </c>
      <c r="M13" s="1"/>
      <c r="N13" s="11">
        <v>44916.82708333333</v>
      </c>
      <c r="O13" s="1" t="s">
        <v>117</v>
      </c>
      <c r="P13" s="1"/>
      <c r="Q13" s="1">
        <v>7358579944</v>
      </c>
      <c r="R13" s="1" t="s">
        <v>96</v>
      </c>
      <c r="S13" s="4" t="s">
        <v>96</v>
      </c>
      <c r="T13" s="1" t="s">
        <v>120</v>
      </c>
      <c r="U13" s="1"/>
      <c r="V13" s="1" t="s">
        <v>204</v>
      </c>
      <c r="W13" s="1" t="s">
        <v>101</v>
      </c>
      <c r="X13" s="5">
        <v>44866</v>
      </c>
      <c r="Y13" s="1">
        <v>24.63</v>
      </c>
      <c r="Z13" s="1">
        <v>64.540000000000006</v>
      </c>
      <c r="AA13" s="1" t="s">
        <v>205</v>
      </c>
      <c r="AB13" s="4" t="s">
        <v>147</v>
      </c>
      <c r="AC13" s="5">
        <v>43160</v>
      </c>
      <c r="AD13" s="1">
        <v>95</v>
      </c>
      <c r="AE13" s="1"/>
      <c r="AF13" s="1" t="s">
        <v>122</v>
      </c>
      <c r="AG13" s="1"/>
      <c r="AH13" s="1" t="s">
        <v>205</v>
      </c>
      <c r="AI13" s="4" t="s">
        <v>147</v>
      </c>
      <c r="AJ13" s="5">
        <v>43891</v>
      </c>
      <c r="AK13" s="1">
        <v>78.5</v>
      </c>
      <c r="AL13" s="1"/>
      <c r="AM13" s="1" t="s">
        <v>122</v>
      </c>
      <c r="AN13" s="1" t="s">
        <v>123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 t="s">
        <v>206</v>
      </c>
      <c r="BT13" s="1" t="s">
        <v>207</v>
      </c>
      <c r="BU13" s="5">
        <v>45071</v>
      </c>
      <c r="BV13" s="1">
        <v>80.2</v>
      </c>
      <c r="BW13" s="1" t="s">
        <v>208</v>
      </c>
      <c r="BX13" s="1" t="s">
        <v>209</v>
      </c>
      <c r="BY13" s="1" t="s">
        <v>209</v>
      </c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 t="s">
        <v>210</v>
      </c>
      <c r="CN13" s="1">
        <v>44568</v>
      </c>
      <c r="CO13" s="1">
        <v>1</v>
      </c>
      <c r="CP13" s="1">
        <v>1</v>
      </c>
      <c r="CQ13" s="1"/>
      <c r="CR13" s="1"/>
      <c r="CS13" s="1"/>
      <c r="CT13" s="1"/>
      <c r="CU13" s="1">
        <v>4.75</v>
      </c>
      <c r="CV13" s="1">
        <v>3.9250000000000003</v>
      </c>
      <c r="CW13" s="1">
        <v>8.02</v>
      </c>
      <c r="CX13" s="1"/>
      <c r="CY13" s="1">
        <v>16.695</v>
      </c>
      <c r="CZ13" s="1"/>
      <c r="DA13" s="1">
        <v>19.367833901456461</v>
      </c>
      <c r="DB13" s="1">
        <v>83.90783390145647</v>
      </c>
      <c r="DC13" s="1">
        <v>29.367741865509768</v>
      </c>
      <c r="DD13" s="1"/>
      <c r="DE13" s="1"/>
      <c r="DF13" s="1"/>
      <c r="DG13" s="1"/>
      <c r="DH13" s="1"/>
      <c r="DI13" s="1"/>
      <c r="DJ13" s="1">
        <v>35.5</v>
      </c>
      <c r="DK13" s="1">
        <v>7.1</v>
      </c>
      <c r="DL13" s="1">
        <v>39.5</v>
      </c>
      <c r="DM13" s="1">
        <v>13.166666666666666</v>
      </c>
      <c r="DN13" s="1">
        <v>8</v>
      </c>
      <c r="DO13" s="1">
        <v>4</v>
      </c>
      <c r="DP13" s="1">
        <v>70.32940853217643</v>
      </c>
      <c r="DQ13" s="1">
        <v>0</v>
      </c>
      <c r="DR13" s="1">
        <v>70.32940853217643</v>
      </c>
      <c r="DS13" s="1"/>
      <c r="DT13" s="1">
        <v>1</v>
      </c>
      <c r="DU13" s="1" t="s">
        <v>2060</v>
      </c>
      <c r="DV13" s="1"/>
      <c r="DW13" s="1" t="s">
        <v>1970</v>
      </c>
      <c r="DX13" s="1" t="s">
        <v>2006</v>
      </c>
      <c r="DY13" s="3" t="s">
        <v>100</v>
      </c>
    </row>
    <row r="14" spans="1:129" ht="29.25" customHeight="1" x14ac:dyDescent="0.25">
      <c r="A14" s="1">
        <v>13</v>
      </c>
      <c r="B14" s="1" t="s">
        <v>211</v>
      </c>
      <c r="C14" s="1" t="s">
        <v>212</v>
      </c>
      <c r="D14" s="1" t="s">
        <v>213</v>
      </c>
      <c r="E14" s="4" t="s">
        <v>214</v>
      </c>
      <c r="F14" s="1"/>
      <c r="G14" s="1"/>
      <c r="H14" s="1"/>
      <c r="I14" s="1" t="s">
        <v>215</v>
      </c>
      <c r="J14" s="1" t="s">
        <v>216</v>
      </c>
      <c r="K14" s="1"/>
      <c r="L14" s="1" t="s">
        <v>94</v>
      </c>
      <c r="M14" s="1"/>
      <c r="N14" s="11">
        <v>44940.715277777781</v>
      </c>
      <c r="O14" s="1" t="s">
        <v>95</v>
      </c>
      <c r="P14" s="1"/>
      <c r="Q14" s="9">
        <v>9585871351</v>
      </c>
      <c r="R14" s="1" t="s">
        <v>97</v>
      </c>
      <c r="S14" s="4" t="s">
        <v>97</v>
      </c>
      <c r="T14" s="1" t="s">
        <v>120</v>
      </c>
      <c r="U14" s="1" t="s">
        <v>218</v>
      </c>
      <c r="V14" s="1" t="s">
        <v>217</v>
      </c>
      <c r="W14" s="1" t="s">
        <v>101</v>
      </c>
      <c r="X14" s="5">
        <v>44866</v>
      </c>
      <c r="Y14" s="1">
        <v>18.2</v>
      </c>
      <c r="Z14" s="1">
        <v>53.3</v>
      </c>
      <c r="AA14" s="1" t="s">
        <v>219</v>
      </c>
      <c r="AB14" s="4" t="s">
        <v>147</v>
      </c>
      <c r="AC14" s="5">
        <v>43160</v>
      </c>
      <c r="AD14" s="10">
        <f>355/5</f>
        <v>71</v>
      </c>
      <c r="AE14" s="1"/>
      <c r="AF14" s="1" t="s">
        <v>122</v>
      </c>
      <c r="AG14" s="1"/>
      <c r="AH14" s="1" t="s">
        <v>220</v>
      </c>
      <c r="AI14" s="4" t="s">
        <v>147</v>
      </c>
      <c r="AJ14" s="5">
        <v>43891</v>
      </c>
      <c r="AK14" s="10">
        <f>420/6</f>
        <v>70</v>
      </c>
      <c r="AL14" s="1"/>
      <c r="AM14" s="1" t="s">
        <v>122</v>
      </c>
      <c r="AN14" s="1" t="s">
        <v>123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 t="s">
        <v>103</v>
      </c>
      <c r="AZ14" s="5">
        <v>44896</v>
      </c>
      <c r="BA14" s="1">
        <v>477.5</v>
      </c>
      <c r="BB14" s="1">
        <v>29.99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 t="s">
        <v>221</v>
      </c>
      <c r="BT14" s="1" t="s">
        <v>222</v>
      </c>
      <c r="BU14" s="5">
        <v>45044</v>
      </c>
      <c r="BV14" s="10">
        <v>81</v>
      </c>
      <c r="BW14" s="1" t="s">
        <v>195</v>
      </c>
      <c r="BX14" s="1"/>
      <c r="BY14" s="1"/>
      <c r="BZ14" s="1"/>
      <c r="CA14" s="1"/>
      <c r="CB14" s="1"/>
      <c r="CC14" s="1"/>
      <c r="CD14" s="1"/>
      <c r="CE14" s="1"/>
      <c r="CF14" s="4"/>
      <c r="CG14" s="1"/>
      <c r="CH14" s="1"/>
      <c r="CI14" s="1"/>
      <c r="CJ14" s="1"/>
      <c r="CK14" s="1"/>
      <c r="CL14" s="1"/>
      <c r="CM14" s="1" t="s">
        <v>223</v>
      </c>
      <c r="CN14" s="1">
        <v>44968</v>
      </c>
      <c r="CO14" s="1">
        <v>1</v>
      </c>
      <c r="CP14" s="1">
        <v>1</v>
      </c>
      <c r="CQ14" s="1" t="s">
        <v>1968</v>
      </c>
      <c r="CR14" s="1"/>
      <c r="CS14" s="1"/>
      <c r="CT14" s="1"/>
      <c r="CU14" s="1">
        <v>3.55</v>
      </c>
      <c r="CV14" s="1">
        <v>3.5</v>
      </c>
      <c r="CW14" s="1">
        <v>8.1000000000000014</v>
      </c>
      <c r="CX14" s="1"/>
      <c r="CY14" s="1">
        <v>15.150000000000002</v>
      </c>
      <c r="CZ14" s="1">
        <v>10.496499999999999</v>
      </c>
      <c r="DA14" s="1">
        <v>23.452157598499063</v>
      </c>
      <c r="DB14" s="1">
        <v>76.752157598499053</v>
      </c>
      <c r="DC14" s="1">
        <v>26.863255159474669</v>
      </c>
      <c r="DD14" s="1"/>
      <c r="DE14" s="1"/>
      <c r="DF14" s="1"/>
      <c r="DG14" s="1"/>
      <c r="DH14" s="1"/>
      <c r="DI14" s="1"/>
      <c r="DJ14" s="1">
        <v>32.5</v>
      </c>
      <c r="DK14" s="1">
        <v>6.5</v>
      </c>
      <c r="DL14" s="1">
        <v>43.75</v>
      </c>
      <c r="DM14" s="1">
        <v>14.583333333333332</v>
      </c>
      <c r="DN14" s="1">
        <v>7</v>
      </c>
      <c r="DO14" s="1">
        <v>3.5</v>
      </c>
      <c r="DP14" s="1">
        <v>66.596588492807996</v>
      </c>
      <c r="DQ14" s="1">
        <v>0</v>
      </c>
      <c r="DR14" s="1">
        <v>66.596588492807996</v>
      </c>
      <c r="DS14" s="1">
        <v>3</v>
      </c>
      <c r="DT14" s="1">
        <v>3</v>
      </c>
      <c r="DU14" s="1" t="s">
        <v>2060</v>
      </c>
      <c r="DV14" s="1" t="s">
        <v>2063</v>
      </c>
      <c r="DW14" s="1" t="s">
        <v>1970</v>
      </c>
      <c r="DX14" s="1" t="s">
        <v>2006</v>
      </c>
    </row>
    <row r="15" spans="1:129" ht="29.25" customHeight="1" x14ac:dyDescent="0.25">
      <c r="A15" s="1">
        <v>14</v>
      </c>
      <c r="B15" s="1" t="s">
        <v>224</v>
      </c>
      <c r="C15" s="1" t="s">
        <v>225</v>
      </c>
      <c r="D15" s="1" t="s">
        <v>226</v>
      </c>
      <c r="E15" s="4" t="s">
        <v>227</v>
      </c>
      <c r="F15" s="1"/>
      <c r="G15" s="1"/>
      <c r="H15" s="1" t="s">
        <v>228</v>
      </c>
      <c r="I15" s="1" t="s">
        <v>229</v>
      </c>
      <c r="J15" s="1" t="s">
        <v>230</v>
      </c>
      <c r="K15" s="1"/>
      <c r="L15" s="1" t="s">
        <v>231</v>
      </c>
      <c r="M15" s="1" t="s">
        <v>232</v>
      </c>
      <c r="N15" s="11">
        <v>44917.567361111112</v>
      </c>
      <c r="O15" s="1" t="s">
        <v>117</v>
      </c>
      <c r="P15" s="1" t="s">
        <v>233</v>
      </c>
      <c r="Q15" s="1" t="s">
        <v>234</v>
      </c>
      <c r="R15" s="1" t="s">
        <v>97</v>
      </c>
      <c r="S15" s="4" t="s">
        <v>235</v>
      </c>
      <c r="T15" s="1" t="s">
        <v>191</v>
      </c>
      <c r="U15" s="1" t="s">
        <v>236</v>
      </c>
      <c r="V15" s="1" t="s">
        <v>234</v>
      </c>
      <c r="W15" s="1"/>
      <c r="X15" s="1"/>
      <c r="Y15" s="1"/>
      <c r="Z15" s="1"/>
      <c r="AA15" s="1" t="s">
        <v>237</v>
      </c>
      <c r="AB15" s="4" t="s">
        <v>147</v>
      </c>
      <c r="AC15" s="5">
        <v>43160</v>
      </c>
      <c r="AD15" s="1">
        <v>96.4</v>
      </c>
      <c r="AE15" s="1"/>
      <c r="AF15" s="1" t="s">
        <v>122</v>
      </c>
      <c r="AG15" s="1"/>
      <c r="AH15" s="1" t="s">
        <v>237</v>
      </c>
      <c r="AI15" s="4" t="s">
        <v>147</v>
      </c>
      <c r="AJ15" s="5">
        <v>43891</v>
      </c>
      <c r="AK15" s="1">
        <v>93.2</v>
      </c>
      <c r="AL15" s="1">
        <v>0</v>
      </c>
      <c r="AM15" s="1" t="s">
        <v>122</v>
      </c>
      <c r="AN15" s="1" t="s">
        <v>123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 t="s">
        <v>103</v>
      </c>
      <c r="AZ15" s="1"/>
      <c r="BA15" s="1"/>
      <c r="BB15" s="1">
        <v>89.64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>
        <v>479.5</v>
      </c>
      <c r="BN15" s="1"/>
      <c r="BO15" s="1"/>
      <c r="BP15" s="1"/>
      <c r="BQ15" s="1"/>
      <c r="BR15" s="1"/>
      <c r="BS15" s="1" t="s">
        <v>238</v>
      </c>
      <c r="BT15" s="1" t="s">
        <v>239</v>
      </c>
      <c r="BU15" s="5">
        <v>45107</v>
      </c>
      <c r="BV15" s="1">
        <v>82.24</v>
      </c>
      <c r="BW15" s="1" t="s">
        <v>99</v>
      </c>
      <c r="BX15" s="1" t="s">
        <v>209</v>
      </c>
      <c r="BY15" s="1" t="s">
        <v>209</v>
      </c>
      <c r="BZ15" s="1"/>
      <c r="CA15" s="1"/>
      <c r="CB15" s="1"/>
      <c r="CC15" s="1"/>
      <c r="CD15" s="1"/>
      <c r="CE15" s="1"/>
      <c r="CF15" s="4"/>
      <c r="CG15" s="1"/>
      <c r="CH15" s="1"/>
      <c r="CI15" s="1"/>
      <c r="CJ15" s="1"/>
      <c r="CK15" s="1"/>
      <c r="CL15" s="1"/>
      <c r="CM15" s="1" t="s">
        <v>240</v>
      </c>
      <c r="CN15" s="1">
        <v>44925</v>
      </c>
      <c r="CO15" s="1">
        <v>2</v>
      </c>
      <c r="CP15" s="1">
        <v>2</v>
      </c>
      <c r="CQ15" s="1" t="s">
        <v>1968</v>
      </c>
      <c r="CR15" s="1"/>
      <c r="CS15" s="1">
        <v>2</v>
      </c>
      <c r="CT15" s="1"/>
      <c r="CU15" s="1">
        <v>4.82</v>
      </c>
      <c r="CV15" s="1">
        <v>4.66</v>
      </c>
      <c r="CW15" s="1">
        <v>8.2239999999999984</v>
      </c>
      <c r="CX15" s="1"/>
      <c r="CY15" s="1">
        <v>17.704000000000001</v>
      </c>
      <c r="CZ15" s="1">
        <v>31.373999999999999</v>
      </c>
      <c r="DA15" s="1"/>
      <c r="DB15" s="1"/>
      <c r="DC15" s="1"/>
      <c r="DD15" s="1"/>
      <c r="DE15" s="1"/>
      <c r="DF15" s="1"/>
      <c r="DG15" s="1"/>
      <c r="DH15" s="1"/>
      <c r="DI15" s="1"/>
      <c r="DJ15" s="1">
        <v>36.5</v>
      </c>
      <c r="DK15" s="1">
        <v>7.3</v>
      </c>
      <c r="DL15" s="1">
        <v>41.5</v>
      </c>
      <c r="DM15" s="1">
        <v>13.833333333333332</v>
      </c>
      <c r="DN15" s="1">
        <v>6.5</v>
      </c>
      <c r="DO15" s="1">
        <v>3.25</v>
      </c>
      <c r="DP15" s="1">
        <v>75.461333333333329</v>
      </c>
      <c r="DQ15" s="1">
        <v>0</v>
      </c>
      <c r="DR15" s="1">
        <v>75.461333333333329</v>
      </c>
      <c r="DS15" s="1">
        <v>1</v>
      </c>
      <c r="DT15" s="1"/>
      <c r="DU15" s="1" t="s">
        <v>1969</v>
      </c>
      <c r="DV15" s="1"/>
      <c r="DW15" s="1" t="s">
        <v>1970</v>
      </c>
      <c r="DX15" s="1" t="s">
        <v>2053</v>
      </c>
      <c r="DY15" s="3" t="s">
        <v>100</v>
      </c>
    </row>
    <row r="16" spans="1:129" ht="29.25" customHeight="1" x14ac:dyDescent="0.25">
      <c r="A16" s="1">
        <v>15</v>
      </c>
      <c r="B16" s="1" t="s">
        <v>241</v>
      </c>
      <c r="C16" s="1" t="s">
        <v>242</v>
      </c>
      <c r="D16" s="1" t="s">
        <v>243</v>
      </c>
      <c r="E16" s="4" t="s">
        <v>244</v>
      </c>
      <c r="F16" s="1"/>
      <c r="G16" s="1"/>
      <c r="H16" s="1" t="s">
        <v>245</v>
      </c>
      <c r="I16" s="1" t="s">
        <v>246</v>
      </c>
      <c r="J16" s="1" t="s">
        <v>247</v>
      </c>
      <c r="K16" s="1"/>
      <c r="L16" s="1" t="s">
        <v>94</v>
      </c>
      <c r="M16" s="1"/>
      <c r="N16" s="11">
        <v>44918.368750000001</v>
      </c>
      <c r="O16" s="1" t="s">
        <v>95</v>
      </c>
      <c r="P16" s="1"/>
      <c r="Q16" s="1" t="s">
        <v>248</v>
      </c>
      <c r="R16" s="1" t="s">
        <v>97</v>
      </c>
      <c r="S16" s="4" t="s">
        <v>249</v>
      </c>
      <c r="T16" s="1" t="s">
        <v>191</v>
      </c>
      <c r="U16" s="1"/>
      <c r="V16" s="1" t="s">
        <v>248</v>
      </c>
      <c r="W16" s="1"/>
      <c r="X16" s="1"/>
      <c r="Y16" s="1"/>
      <c r="Z16" s="1"/>
      <c r="AA16" s="1" t="s">
        <v>250</v>
      </c>
      <c r="AB16" s="4" t="s">
        <v>147</v>
      </c>
      <c r="AC16" s="5">
        <v>42795</v>
      </c>
      <c r="AD16" s="1">
        <v>87.6</v>
      </c>
      <c r="AE16" s="1"/>
      <c r="AF16" s="1" t="s">
        <v>122</v>
      </c>
      <c r="AG16" s="1"/>
      <c r="AH16" s="1" t="s">
        <v>250</v>
      </c>
      <c r="AI16" s="4" t="s">
        <v>147</v>
      </c>
      <c r="AJ16" s="5">
        <v>43525</v>
      </c>
      <c r="AK16" s="1">
        <v>81.33</v>
      </c>
      <c r="AL16" s="1"/>
      <c r="AM16" s="1" t="s">
        <v>122</v>
      </c>
      <c r="AN16" s="1" t="s">
        <v>123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 t="s">
        <v>103</v>
      </c>
      <c r="AZ16" s="5">
        <v>44896</v>
      </c>
      <c r="BA16" s="1"/>
      <c r="BB16" s="1">
        <v>88.39</v>
      </c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 t="s">
        <v>251</v>
      </c>
      <c r="BT16" s="1" t="s">
        <v>252</v>
      </c>
      <c r="BU16" s="5">
        <v>44652</v>
      </c>
      <c r="BV16" s="1">
        <v>75.5</v>
      </c>
      <c r="BW16" s="1" t="s">
        <v>99</v>
      </c>
      <c r="BX16" s="1"/>
      <c r="BY16" s="1"/>
      <c r="BZ16" s="1"/>
      <c r="CA16" s="1"/>
      <c r="CB16" s="1"/>
      <c r="CC16" s="1"/>
      <c r="CD16" s="1"/>
      <c r="CE16" s="1"/>
      <c r="CF16" s="4"/>
      <c r="CG16" s="1"/>
      <c r="CH16" s="1"/>
      <c r="CI16" s="1"/>
      <c r="CJ16" s="1"/>
      <c r="CK16" s="1"/>
      <c r="CL16" s="1"/>
      <c r="CM16" s="1" t="s">
        <v>253</v>
      </c>
      <c r="CN16" s="1">
        <v>44925</v>
      </c>
      <c r="CO16" s="1">
        <v>2</v>
      </c>
      <c r="CP16" s="1">
        <v>3</v>
      </c>
      <c r="CQ16" s="1" t="s">
        <v>1968</v>
      </c>
      <c r="CR16" s="1"/>
      <c r="CS16" s="1"/>
      <c r="CT16" s="1"/>
      <c r="CU16" s="1">
        <v>4.379999999999999</v>
      </c>
      <c r="CV16" s="1">
        <v>4.0665000000000004</v>
      </c>
      <c r="CW16" s="1">
        <v>7.55</v>
      </c>
      <c r="CX16" s="1"/>
      <c r="CY16" s="1">
        <v>15.996500000000001</v>
      </c>
      <c r="CZ16" s="1">
        <v>30.936500000000002</v>
      </c>
      <c r="DA16" s="1"/>
      <c r="DB16" s="1"/>
      <c r="DC16" s="1"/>
      <c r="DD16" s="1"/>
      <c r="DE16" s="1"/>
      <c r="DF16" s="1"/>
      <c r="DG16" s="1"/>
      <c r="DH16" s="1"/>
      <c r="DI16" s="1"/>
      <c r="DJ16" s="1">
        <v>33</v>
      </c>
      <c r="DK16" s="1">
        <v>6.6000000000000005</v>
      </c>
      <c r="DL16" s="1">
        <v>38.5</v>
      </c>
      <c r="DM16" s="1">
        <v>12.833333333333334</v>
      </c>
      <c r="DN16" s="1">
        <v>7</v>
      </c>
      <c r="DO16" s="1">
        <v>3.5</v>
      </c>
      <c r="DP16" s="1">
        <v>69.866333333333344</v>
      </c>
      <c r="DQ16" s="1">
        <v>0</v>
      </c>
      <c r="DR16" s="1">
        <v>69.866333333333344</v>
      </c>
      <c r="DS16" s="1">
        <v>2</v>
      </c>
      <c r="DT16" s="1">
        <v>1</v>
      </c>
      <c r="DU16" s="1" t="s">
        <v>1969</v>
      </c>
      <c r="DV16" s="1"/>
      <c r="DW16" s="1" t="s">
        <v>1970</v>
      </c>
      <c r="DX16" s="1" t="s">
        <v>2053</v>
      </c>
      <c r="DY16" s="3" t="s">
        <v>100</v>
      </c>
    </row>
    <row r="17" spans="1:129" ht="29.25" customHeight="1" x14ac:dyDescent="0.25">
      <c r="A17" s="1">
        <v>16</v>
      </c>
      <c r="B17" s="1" t="s">
        <v>254</v>
      </c>
      <c r="C17" s="1" t="s">
        <v>255</v>
      </c>
      <c r="D17" s="1" t="s">
        <v>256</v>
      </c>
      <c r="E17" s="4" t="s">
        <v>257</v>
      </c>
      <c r="F17" s="1"/>
      <c r="G17" s="1"/>
      <c r="H17" s="1" t="s">
        <v>258</v>
      </c>
      <c r="I17" s="1" t="s">
        <v>259</v>
      </c>
      <c r="J17" s="1" t="s">
        <v>260</v>
      </c>
      <c r="K17" s="1"/>
      <c r="L17" s="1" t="s">
        <v>231</v>
      </c>
      <c r="M17" s="1"/>
      <c r="N17" s="11">
        <v>44918.518750000003</v>
      </c>
      <c r="O17" s="1" t="s">
        <v>117</v>
      </c>
      <c r="P17" s="1"/>
      <c r="Q17" s="1" t="s">
        <v>261</v>
      </c>
      <c r="R17" s="1" t="s">
        <v>96</v>
      </c>
      <c r="S17" s="4" t="s">
        <v>262</v>
      </c>
      <c r="T17" s="1" t="s">
        <v>120</v>
      </c>
      <c r="U17" s="1"/>
      <c r="V17" s="1" t="s">
        <v>261</v>
      </c>
      <c r="W17" s="1" t="s">
        <v>101</v>
      </c>
      <c r="X17" s="5">
        <v>44866</v>
      </c>
      <c r="Y17" s="1">
        <v>29.27</v>
      </c>
      <c r="Z17" s="1">
        <v>71.83</v>
      </c>
      <c r="AA17" s="1" t="s">
        <v>263</v>
      </c>
      <c r="AB17" s="4" t="s">
        <v>102</v>
      </c>
      <c r="AC17" s="5">
        <v>41395</v>
      </c>
      <c r="AD17" s="1">
        <v>96</v>
      </c>
      <c r="AE17" s="1"/>
      <c r="AF17" s="1" t="s">
        <v>122</v>
      </c>
      <c r="AG17" s="1"/>
      <c r="AH17" s="1" t="s">
        <v>264</v>
      </c>
      <c r="AI17" s="4" t="s">
        <v>102</v>
      </c>
      <c r="AJ17" s="5">
        <v>44682</v>
      </c>
      <c r="AK17" s="1">
        <v>82</v>
      </c>
      <c r="AL17" s="1"/>
      <c r="AM17" s="1" t="s">
        <v>122</v>
      </c>
      <c r="AN17" s="1" t="s">
        <v>123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 t="s">
        <v>265</v>
      </c>
      <c r="BT17" s="1" t="s">
        <v>266</v>
      </c>
      <c r="BU17" s="5">
        <v>43615</v>
      </c>
      <c r="BV17" s="1">
        <v>74.3</v>
      </c>
      <c r="BW17" s="1" t="s">
        <v>151</v>
      </c>
      <c r="BX17" s="1">
        <v>0</v>
      </c>
      <c r="BY17" s="1">
        <v>0</v>
      </c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 t="s">
        <v>267</v>
      </c>
      <c r="CN17" s="1" t="s">
        <v>2064</v>
      </c>
      <c r="CO17" s="1"/>
      <c r="CP17" s="1"/>
      <c r="CQ17" s="1"/>
      <c r="CR17" s="1">
        <v>5</v>
      </c>
      <c r="CS17" s="1"/>
      <c r="CT17" s="1"/>
      <c r="CU17" s="1">
        <v>4.8</v>
      </c>
      <c r="CV17" s="1">
        <v>4.0999999999999996</v>
      </c>
      <c r="CW17" s="1">
        <v>14.86</v>
      </c>
      <c r="CX17" s="1"/>
      <c r="CY17" s="1">
        <v>23.759999999999998</v>
      </c>
      <c r="CZ17" s="1"/>
      <c r="DA17" s="1">
        <v>17.402199638034251</v>
      </c>
      <c r="DB17" s="1">
        <v>89.232199638034245</v>
      </c>
      <c r="DC17" s="1">
        <v>31.231269873311987</v>
      </c>
      <c r="DD17" s="1"/>
      <c r="DE17" s="1"/>
      <c r="DF17" s="1"/>
      <c r="DG17" s="1"/>
      <c r="DH17" s="1"/>
      <c r="DI17" s="1"/>
      <c r="DJ17" s="1">
        <v>36</v>
      </c>
      <c r="DK17" s="1">
        <v>7.1999999999999993</v>
      </c>
      <c r="DL17" s="1">
        <v>44</v>
      </c>
      <c r="DM17" s="1">
        <v>14.666666666666666</v>
      </c>
      <c r="DN17" s="1">
        <v>8</v>
      </c>
      <c r="DO17" s="1">
        <v>4</v>
      </c>
      <c r="DP17" s="1">
        <v>80.857936539978652</v>
      </c>
      <c r="DQ17" s="1">
        <v>5</v>
      </c>
      <c r="DR17" s="1">
        <v>85.857936539978652</v>
      </c>
      <c r="DS17" s="1"/>
      <c r="DT17" s="1">
        <v>1</v>
      </c>
      <c r="DU17" s="1" t="s">
        <v>2005</v>
      </c>
      <c r="DV17" s="1" t="s">
        <v>2065</v>
      </c>
      <c r="DW17" s="1" t="s">
        <v>1970</v>
      </c>
      <c r="DX17" s="1" t="s">
        <v>2006</v>
      </c>
      <c r="DY17" s="3" t="s">
        <v>100</v>
      </c>
    </row>
    <row r="18" spans="1:129" ht="29.25" customHeight="1" x14ac:dyDescent="0.25">
      <c r="A18" s="1">
        <v>17</v>
      </c>
      <c r="B18" s="1" t="s">
        <v>268</v>
      </c>
      <c r="C18" s="1" t="s">
        <v>255</v>
      </c>
      <c r="D18" s="1" t="s">
        <v>269</v>
      </c>
      <c r="E18" s="4" t="s">
        <v>270</v>
      </c>
      <c r="F18" s="1"/>
      <c r="G18" s="1"/>
      <c r="H18" s="1"/>
      <c r="I18" s="1" t="s">
        <v>271</v>
      </c>
      <c r="J18" s="1" t="s">
        <v>272</v>
      </c>
      <c r="K18" s="1"/>
      <c r="L18" s="1" t="s">
        <v>94</v>
      </c>
      <c r="M18" s="1" t="s">
        <v>97</v>
      </c>
      <c r="N18" s="11">
        <v>44918.522916666669</v>
      </c>
      <c r="O18" s="1" t="s">
        <v>95</v>
      </c>
      <c r="P18" s="1" t="s">
        <v>273</v>
      </c>
      <c r="Q18" s="1">
        <v>6382802792</v>
      </c>
      <c r="R18" s="1" t="s">
        <v>97</v>
      </c>
      <c r="S18" s="4" t="s">
        <v>97</v>
      </c>
      <c r="T18" s="1" t="s">
        <v>145</v>
      </c>
      <c r="U18" s="1" t="s">
        <v>236</v>
      </c>
      <c r="V18" s="1" t="s">
        <v>273</v>
      </c>
      <c r="W18" s="1" t="s">
        <v>101</v>
      </c>
      <c r="X18" s="5">
        <v>44866</v>
      </c>
      <c r="Y18" s="1">
        <v>21.77</v>
      </c>
      <c r="Z18" s="1">
        <v>59.97</v>
      </c>
      <c r="AA18" s="1" t="s">
        <v>274</v>
      </c>
      <c r="AB18" s="4" t="s">
        <v>147</v>
      </c>
      <c r="AC18" s="5">
        <v>44652</v>
      </c>
      <c r="AD18" s="1">
        <v>93.6</v>
      </c>
      <c r="AE18" s="1"/>
      <c r="AF18" s="1" t="s">
        <v>122</v>
      </c>
      <c r="AG18" s="1"/>
      <c r="AH18" s="1" t="s">
        <v>274</v>
      </c>
      <c r="AI18" s="4" t="s">
        <v>147</v>
      </c>
      <c r="AJ18" s="5">
        <v>44621</v>
      </c>
      <c r="AK18" s="1">
        <v>93.7</v>
      </c>
      <c r="AL18" s="1">
        <v>78</v>
      </c>
      <c r="AM18" s="1" t="s">
        <v>122</v>
      </c>
      <c r="AN18" s="1" t="s">
        <v>123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>
        <v>516.5</v>
      </c>
      <c r="BN18" s="1"/>
      <c r="BO18" s="1"/>
      <c r="BP18" s="1"/>
      <c r="BQ18" s="1"/>
      <c r="BR18" s="1"/>
      <c r="BS18" s="1" t="s">
        <v>275</v>
      </c>
      <c r="BT18" s="1" t="s">
        <v>276</v>
      </c>
      <c r="BU18" s="5">
        <v>44672</v>
      </c>
      <c r="BV18" s="1">
        <v>83.6</v>
      </c>
      <c r="BW18" s="1" t="s">
        <v>99</v>
      </c>
      <c r="BX18" s="1"/>
      <c r="BY18" s="1"/>
      <c r="BZ18" s="1"/>
      <c r="CA18" s="1"/>
      <c r="CB18" s="1"/>
      <c r="CC18" s="1"/>
      <c r="CD18" s="1"/>
      <c r="CE18" s="1"/>
      <c r="CF18" s="4"/>
      <c r="CG18" s="1"/>
      <c r="CH18" s="1"/>
      <c r="CI18" s="1"/>
      <c r="CJ18" s="1"/>
      <c r="CK18" s="1"/>
      <c r="CL18" s="1"/>
      <c r="CM18" s="1" t="s">
        <v>277</v>
      </c>
      <c r="CN18" s="1">
        <v>44925</v>
      </c>
      <c r="CO18" s="1">
        <v>1</v>
      </c>
      <c r="CP18" s="1">
        <v>1</v>
      </c>
      <c r="CQ18" s="1" t="s">
        <v>1968</v>
      </c>
      <c r="CR18" s="1"/>
      <c r="CS18" s="1"/>
      <c r="CT18" s="1"/>
      <c r="CU18" s="1">
        <v>4.68</v>
      </c>
      <c r="CV18" s="1">
        <v>4.6850000000000005</v>
      </c>
      <c r="CW18" s="1">
        <v>8.36</v>
      </c>
      <c r="CX18" s="1"/>
      <c r="CY18" s="1">
        <v>17.725000000000001</v>
      </c>
      <c r="CZ18" s="1"/>
      <c r="DA18" s="1">
        <v>20.843755210938802</v>
      </c>
      <c r="DB18" s="1">
        <v>80.813755210938808</v>
      </c>
      <c r="DC18" s="1">
        <v>28.284814323828584</v>
      </c>
      <c r="DD18" s="1"/>
      <c r="DE18" s="1"/>
      <c r="DF18" s="1"/>
      <c r="DG18" s="1"/>
      <c r="DH18" s="1"/>
      <c r="DI18" s="1"/>
      <c r="DJ18" s="1">
        <v>30.5</v>
      </c>
      <c r="DK18" s="1">
        <v>6.1</v>
      </c>
      <c r="DL18" s="1">
        <v>40.5</v>
      </c>
      <c r="DM18" s="1">
        <v>13.5</v>
      </c>
      <c r="DN18" s="1">
        <v>6.5</v>
      </c>
      <c r="DO18" s="1">
        <v>3.25</v>
      </c>
      <c r="DP18" s="1">
        <v>68.859814323828587</v>
      </c>
      <c r="DQ18" s="1">
        <v>0</v>
      </c>
      <c r="DR18" s="1">
        <v>68.859814323828587</v>
      </c>
      <c r="DS18" s="1">
        <v>2</v>
      </c>
      <c r="DT18" s="1">
        <v>1</v>
      </c>
      <c r="DU18" s="1" t="s">
        <v>1969</v>
      </c>
      <c r="DV18" s="1"/>
      <c r="DW18" s="1" t="s">
        <v>1970</v>
      </c>
      <c r="DX18" s="1" t="s">
        <v>2053</v>
      </c>
      <c r="DY18" s="3" t="s">
        <v>100</v>
      </c>
    </row>
    <row r="19" spans="1:129" ht="29.25" customHeight="1" x14ac:dyDescent="0.25">
      <c r="A19" s="1">
        <v>18</v>
      </c>
      <c r="B19" s="1" t="s">
        <v>278</v>
      </c>
      <c r="C19" s="1" t="s">
        <v>255</v>
      </c>
      <c r="D19" s="1" t="s">
        <v>279</v>
      </c>
      <c r="E19" s="4" t="s">
        <v>280</v>
      </c>
      <c r="F19" s="1"/>
      <c r="G19" s="1"/>
      <c r="H19" s="1"/>
      <c r="I19" s="1" t="s">
        <v>281</v>
      </c>
      <c r="J19" s="1" t="s">
        <v>282</v>
      </c>
      <c r="K19" s="1"/>
      <c r="L19" s="1" t="s">
        <v>94</v>
      </c>
      <c r="M19" s="1"/>
      <c r="N19" s="11">
        <v>44918.869444444441</v>
      </c>
      <c r="O19" s="1" t="s">
        <v>117</v>
      </c>
      <c r="P19" s="1"/>
      <c r="Q19" s="9">
        <v>9943042348</v>
      </c>
      <c r="R19" s="1" t="s">
        <v>97</v>
      </c>
      <c r="S19" s="4" t="s">
        <v>284</v>
      </c>
      <c r="T19" s="1" t="s">
        <v>145</v>
      </c>
      <c r="U19" s="1"/>
      <c r="V19" s="1" t="s">
        <v>283</v>
      </c>
      <c r="W19" s="1" t="s">
        <v>101</v>
      </c>
      <c r="X19" s="1"/>
      <c r="Y19" s="1"/>
      <c r="Z19" s="1">
        <v>40.72</v>
      </c>
      <c r="AA19" s="1" t="s">
        <v>285</v>
      </c>
      <c r="AB19" s="4" t="s">
        <v>102</v>
      </c>
      <c r="AC19" s="5">
        <v>43221</v>
      </c>
      <c r="AD19" s="10">
        <v>100</v>
      </c>
      <c r="AE19" s="1"/>
      <c r="AF19" s="1" t="s">
        <v>122</v>
      </c>
      <c r="AG19" s="1"/>
      <c r="AH19" s="1" t="s">
        <v>285</v>
      </c>
      <c r="AI19" s="4" t="s">
        <v>102</v>
      </c>
      <c r="AJ19" s="5">
        <v>44013</v>
      </c>
      <c r="AK19" s="10">
        <v>100</v>
      </c>
      <c r="AL19" s="1"/>
      <c r="AM19" s="1" t="s">
        <v>122</v>
      </c>
      <c r="AN19" s="1" t="s">
        <v>123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 t="s">
        <v>103</v>
      </c>
      <c r="AZ19" s="5">
        <v>44896</v>
      </c>
      <c r="BA19" s="1"/>
      <c r="BB19" s="1">
        <v>64.010000000000005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 t="s">
        <v>286</v>
      </c>
      <c r="BT19" s="1" t="s">
        <v>287</v>
      </c>
      <c r="BU19" s="5">
        <v>45021</v>
      </c>
      <c r="BV19" s="10">
        <v>84.8</v>
      </c>
      <c r="BW19" s="1" t="s">
        <v>99</v>
      </c>
      <c r="BX19" s="1" t="s">
        <v>288</v>
      </c>
      <c r="BY19" s="1" t="s">
        <v>288</v>
      </c>
      <c r="BZ19" s="1"/>
      <c r="CA19" s="1"/>
      <c r="CB19" s="1"/>
      <c r="CC19" s="1"/>
      <c r="CD19" s="1"/>
      <c r="CE19" s="1"/>
      <c r="CF19" s="4"/>
      <c r="CG19" s="1"/>
      <c r="CH19" s="1"/>
      <c r="CI19" s="1"/>
      <c r="CJ19" s="1"/>
      <c r="CK19" s="1"/>
      <c r="CL19" s="1"/>
      <c r="CM19" s="1" t="s">
        <v>289</v>
      </c>
      <c r="CN19" s="1">
        <v>44968</v>
      </c>
      <c r="CO19" s="1">
        <v>2</v>
      </c>
      <c r="CP19" s="1">
        <v>2</v>
      </c>
      <c r="CQ19" s="1" t="s">
        <v>1968</v>
      </c>
      <c r="CR19" s="1"/>
      <c r="CS19" s="1"/>
      <c r="CT19" s="1"/>
      <c r="CU19" s="1">
        <v>5</v>
      </c>
      <c r="CV19" s="1">
        <v>5</v>
      </c>
      <c r="CW19" s="1">
        <v>8.48</v>
      </c>
      <c r="CX19" s="1"/>
      <c r="CY19" s="1">
        <v>18.48</v>
      </c>
      <c r="CZ19" s="1">
        <v>22.403500000000001</v>
      </c>
      <c r="DA19" s="1">
        <v>23.001999999999999</v>
      </c>
      <c r="DB19" s="1">
        <v>63.721999999999994</v>
      </c>
      <c r="DC19" s="1">
        <v>22.302699999999998</v>
      </c>
      <c r="DD19" s="1"/>
      <c r="DE19" s="1"/>
      <c r="DF19" s="1"/>
      <c r="DG19" s="1"/>
      <c r="DH19" s="1"/>
      <c r="DI19" s="1"/>
      <c r="DJ19" s="1">
        <v>30.5</v>
      </c>
      <c r="DK19" s="1">
        <v>6.1</v>
      </c>
      <c r="DL19" s="1">
        <v>42</v>
      </c>
      <c r="DM19" s="1">
        <v>14</v>
      </c>
      <c r="DN19" s="1">
        <v>6.5</v>
      </c>
      <c r="DO19" s="1">
        <v>3.25</v>
      </c>
      <c r="DP19" s="1">
        <v>64.233499999999992</v>
      </c>
      <c r="DQ19" s="1">
        <v>0</v>
      </c>
      <c r="DR19" s="1">
        <v>64.233499999999992</v>
      </c>
      <c r="DS19" s="1">
        <v>1</v>
      </c>
      <c r="DT19" s="1">
        <v>1</v>
      </c>
      <c r="DU19" s="1" t="s">
        <v>1969</v>
      </c>
      <c r="DV19" s="1"/>
      <c r="DW19" s="1" t="s">
        <v>1970</v>
      </c>
      <c r="DX19" s="1"/>
    </row>
    <row r="20" spans="1:129" ht="29.25" customHeight="1" x14ac:dyDescent="0.25">
      <c r="A20" s="1">
        <v>19</v>
      </c>
      <c r="B20" s="1" t="s">
        <v>290</v>
      </c>
      <c r="C20" s="1" t="s">
        <v>291</v>
      </c>
      <c r="D20" s="1" t="s">
        <v>292</v>
      </c>
      <c r="E20" s="4" t="s">
        <v>293</v>
      </c>
      <c r="F20" s="1"/>
      <c r="G20" s="1"/>
      <c r="H20" s="1"/>
      <c r="I20" s="1" t="s">
        <v>1806</v>
      </c>
      <c r="J20" s="1" t="s">
        <v>294</v>
      </c>
      <c r="K20" s="1"/>
      <c r="L20" s="1" t="s">
        <v>231</v>
      </c>
      <c r="M20" s="1"/>
      <c r="N20" s="1"/>
      <c r="O20" s="1" t="s">
        <v>95</v>
      </c>
      <c r="P20" s="1"/>
      <c r="Q20" s="9">
        <v>9629682171</v>
      </c>
      <c r="R20" s="1" t="s">
        <v>97</v>
      </c>
      <c r="S20" s="4" t="s">
        <v>296</v>
      </c>
      <c r="T20" s="1" t="s">
        <v>145</v>
      </c>
      <c r="U20" s="1" t="s">
        <v>297</v>
      </c>
      <c r="V20" s="1" t="s">
        <v>295</v>
      </c>
      <c r="W20" s="1"/>
      <c r="X20" s="1"/>
      <c r="Y20" s="1"/>
      <c r="Z20" s="1"/>
      <c r="AA20" s="1" t="s">
        <v>298</v>
      </c>
      <c r="AB20" s="4" t="s">
        <v>147</v>
      </c>
      <c r="AC20" s="5">
        <v>42491</v>
      </c>
      <c r="AD20" s="10">
        <v>95.8</v>
      </c>
      <c r="AE20" s="1"/>
      <c r="AF20" s="1" t="s">
        <v>122</v>
      </c>
      <c r="AG20" s="1"/>
      <c r="AH20" s="1" t="s">
        <v>298</v>
      </c>
      <c r="AI20" s="4" t="s">
        <v>147</v>
      </c>
      <c r="AJ20" s="5">
        <v>43221</v>
      </c>
      <c r="AK20" s="10">
        <v>91.9</v>
      </c>
      <c r="AL20" s="1"/>
      <c r="AM20" s="1" t="s">
        <v>122</v>
      </c>
      <c r="AN20" s="1" t="s">
        <v>123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 t="s">
        <v>103</v>
      </c>
      <c r="AZ20" s="5">
        <v>44896</v>
      </c>
      <c r="BA20" s="1">
        <v>659.5</v>
      </c>
      <c r="BB20" s="1">
        <v>86.45</v>
      </c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 t="s">
        <v>299</v>
      </c>
      <c r="BT20" s="1" t="s">
        <v>299</v>
      </c>
      <c r="BU20" s="5">
        <v>44713</v>
      </c>
      <c r="BV20" s="10">
        <v>71.400000000000006</v>
      </c>
      <c r="BW20" s="1" t="s">
        <v>151</v>
      </c>
      <c r="BX20" s="1"/>
      <c r="BY20" s="1"/>
      <c r="BZ20" s="1"/>
      <c r="CA20" s="1"/>
      <c r="CB20" s="1"/>
      <c r="CC20" s="1"/>
      <c r="CD20" s="1"/>
      <c r="CE20" s="1"/>
      <c r="CF20" s="4">
        <v>2</v>
      </c>
      <c r="CG20" s="5">
        <v>44743</v>
      </c>
      <c r="CH20" s="5">
        <v>44805</v>
      </c>
      <c r="CI20" s="1"/>
      <c r="CJ20" s="1"/>
      <c r="CK20" s="1"/>
      <c r="CL20" s="1"/>
      <c r="CM20" s="1" t="s">
        <v>300</v>
      </c>
      <c r="CN20" s="1">
        <v>44968</v>
      </c>
      <c r="CO20" s="1">
        <v>2</v>
      </c>
      <c r="CP20" s="1">
        <v>2</v>
      </c>
      <c r="CQ20" s="1" t="s">
        <v>1968</v>
      </c>
      <c r="CR20" s="1"/>
      <c r="CS20" s="1"/>
      <c r="CT20" s="1"/>
      <c r="CU20" s="1">
        <v>4.79</v>
      </c>
      <c r="CV20" s="1">
        <v>4.5950000000000006</v>
      </c>
      <c r="CW20" s="1">
        <v>7.1400000000000006</v>
      </c>
      <c r="CX20" s="1"/>
      <c r="CY20" s="1">
        <v>16.525000000000002</v>
      </c>
      <c r="CZ20" s="1">
        <v>30.2575</v>
      </c>
      <c r="DA20" s="1"/>
      <c r="DB20" s="1"/>
      <c r="DC20" s="1"/>
      <c r="DD20" s="1"/>
      <c r="DE20" s="1"/>
      <c r="DF20" s="1"/>
      <c r="DG20" s="1"/>
      <c r="DH20" s="1"/>
      <c r="DI20" s="1"/>
      <c r="DJ20" s="1">
        <v>35.5</v>
      </c>
      <c r="DK20" s="1">
        <v>7.1</v>
      </c>
      <c r="DL20" s="1">
        <v>37</v>
      </c>
      <c r="DM20" s="1">
        <v>12.333333333333334</v>
      </c>
      <c r="DN20" s="1">
        <v>7.5</v>
      </c>
      <c r="DO20" s="1">
        <v>3.75</v>
      </c>
      <c r="DP20" s="1">
        <v>69.965833333333336</v>
      </c>
      <c r="DQ20" s="1">
        <v>0</v>
      </c>
      <c r="DR20" s="1">
        <v>69.965833333333336</v>
      </c>
      <c r="DS20" s="1">
        <v>3</v>
      </c>
      <c r="DT20" s="1">
        <v>3</v>
      </c>
      <c r="DU20" s="1" t="s">
        <v>1969</v>
      </c>
      <c r="DV20" s="1" t="s">
        <v>2066</v>
      </c>
      <c r="DW20" s="1" t="s">
        <v>1970</v>
      </c>
      <c r="DX20" s="1" t="s">
        <v>2006</v>
      </c>
    </row>
    <row r="21" spans="1:129" ht="29.25" customHeight="1" x14ac:dyDescent="0.25">
      <c r="A21" s="1">
        <v>20</v>
      </c>
      <c r="B21" s="1" t="s">
        <v>301</v>
      </c>
      <c r="C21" s="1"/>
      <c r="D21" s="1" t="s">
        <v>302</v>
      </c>
      <c r="E21" s="4"/>
      <c r="F21" s="1"/>
      <c r="G21" s="1"/>
      <c r="H21" s="1"/>
      <c r="I21" s="1" t="s">
        <v>301</v>
      </c>
      <c r="J21" s="1" t="s">
        <v>303</v>
      </c>
      <c r="K21" s="1"/>
      <c r="L21" s="1"/>
      <c r="M21" s="1"/>
      <c r="N21" s="1"/>
      <c r="O21" s="1" t="s">
        <v>95</v>
      </c>
      <c r="P21" s="1"/>
      <c r="Q21" s="14">
        <v>8190955579</v>
      </c>
      <c r="R21" s="1" t="s">
        <v>304</v>
      </c>
      <c r="S21" s="4" t="s">
        <v>304</v>
      </c>
      <c r="T21" s="1"/>
      <c r="U21" s="1"/>
      <c r="V21" s="1"/>
      <c r="W21" s="1"/>
      <c r="X21" s="1"/>
      <c r="Y21" s="1"/>
      <c r="Z21" s="1"/>
      <c r="AA21" s="1"/>
      <c r="AB21" s="4" t="s">
        <v>102</v>
      </c>
      <c r="AC21" s="1"/>
      <c r="AD21" s="1">
        <v>88</v>
      </c>
      <c r="AE21" s="1"/>
      <c r="AF21" s="1"/>
      <c r="AG21" s="1"/>
      <c r="AH21" s="1"/>
      <c r="AI21" s="4" t="s">
        <v>147</v>
      </c>
      <c r="AJ21" s="1"/>
      <c r="AK21" s="1">
        <v>81.3</v>
      </c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 t="s">
        <v>103</v>
      </c>
      <c r="AZ21" s="1"/>
      <c r="BA21" s="1"/>
      <c r="BB21" s="1">
        <v>86.83</v>
      </c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>
        <v>57.26</v>
      </c>
      <c r="BW21" s="1" t="s">
        <v>104</v>
      </c>
      <c r="BX21" s="1"/>
      <c r="BY21" s="1"/>
      <c r="BZ21" s="1"/>
      <c r="CA21" s="1"/>
      <c r="CB21" s="1"/>
      <c r="CC21" s="1"/>
      <c r="CD21" s="1"/>
      <c r="CE21" s="1"/>
      <c r="CF21" s="4"/>
      <c r="CG21" s="1"/>
      <c r="CH21" s="1"/>
      <c r="CI21" s="1"/>
      <c r="CJ21" s="1"/>
      <c r="CK21" s="1"/>
      <c r="CL21" s="1"/>
      <c r="CM21" s="1" t="s">
        <v>301</v>
      </c>
      <c r="CN21" s="1">
        <v>44925</v>
      </c>
      <c r="CO21" s="1">
        <v>2</v>
      </c>
      <c r="CP21" s="1">
        <v>3</v>
      </c>
      <c r="CQ21" s="1" t="s">
        <v>1968</v>
      </c>
      <c r="CR21" s="1"/>
      <c r="CS21" s="1"/>
      <c r="CT21" s="1"/>
      <c r="CU21" s="1">
        <v>4.4000000000000004</v>
      </c>
      <c r="CV21" s="1">
        <v>4.0649999999999995</v>
      </c>
      <c r="CW21" s="1">
        <v>5.726</v>
      </c>
      <c r="CX21" s="1"/>
      <c r="CY21" s="1">
        <v>14.190999999999999</v>
      </c>
      <c r="CZ21" s="1">
        <v>30.390499999999999</v>
      </c>
      <c r="DA21" s="1"/>
      <c r="DB21" s="1"/>
      <c r="DC21" s="1"/>
      <c r="DD21" s="1"/>
      <c r="DE21" s="1"/>
      <c r="DF21" s="1"/>
      <c r="DG21" s="1"/>
      <c r="DH21" s="1"/>
      <c r="DI21" s="1"/>
      <c r="DJ21" s="1">
        <v>32.5</v>
      </c>
      <c r="DK21" s="1">
        <v>6.5</v>
      </c>
      <c r="DL21" s="1">
        <v>47</v>
      </c>
      <c r="DM21" s="1">
        <v>15.666666666666666</v>
      </c>
      <c r="DN21" s="1">
        <v>6</v>
      </c>
      <c r="DO21" s="1">
        <v>3</v>
      </c>
      <c r="DP21" s="1">
        <v>69.748166666666663</v>
      </c>
      <c r="DQ21" s="1">
        <v>0</v>
      </c>
      <c r="DR21" s="1">
        <v>69.748166666666663</v>
      </c>
      <c r="DS21" s="1">
        <v>2</v>
      </c>
      <c r="DT21" s="1">
        <v>1</v>
      </c>
      <c r="DU21" s="1" t="s">
        <v>2060</v>
      </c>
      <c r="DV21" s="1"/>
      <c r="DW21" s="1" t="s">
        <v>1970</v>
      </c>
      <c r="DX21" s="1" t="s">
        <v>2053</v>
      </c>
      <c r="DY21" s="3" t="s">
        <v>100</v>
      </c>
    </row>
    <row r="22" spans="1:129" ht="29.25" customHeight="1" x14ac:dyDescent="0.25">
      <c r="A22" s="1">
        <v>21</v>
      </c>
      <c r="B22" s="1" t="s">
        <v>305</v>
      </c>
      <c r="C22" s="1" t="s">
        <v>306</v>
      </c>
      <c r="D22" s="1" t="s">
        <v>307</v>
      </c>
      <c r="E22" s="4" t="s">
        <v>308</v>
      </c>
      <c r="F22" s="1"/>
      <c r="G22" s="1"/>
      <c r="H22" s="1"/>
      <c r="I22" s="1" t="s">
        <v>309</v>
      </c>
      <c r="J22" s="1" t="s">
        <v>310</v>
      </c>
      <c r="K22" s="1"/>
      <c r="L22" s="1" t="s">
        <v>94</v>
      </c>
      <c r="M22" s="1"/>
      <c r="N22" s="11">
        <v>44921.76458333333</v>
      </c>
      <c r="O22" s="1" t="s">
        <v>95</v>
      </c>
      <c r="P22" s="1"/>
      <c r="Q22" s="1">
        <v>9342758806</v>
      </c>
      <c r="R22" s="1" t="s">
        <v>96</v>
      </c>
      <c r="S22" s="4" t="s">
        <v>96</v>
      </c>
      <c r="T22" s="1" t="s">
        <v>145</v>
      </c>
      <c r="U22" s="1"/>
      <c r="V22" s="1" t="s">
        <v>311</v>
      </c>
      <c r="W22" s="1"/>
      <c r="X22" s="1"/>
      <c r="Y22" s="1"/>
      <c r="Z22" s="1"/>
      <c r="AA22" s="1" t="s">
        <v>312</v>
      </c>
      <c r="AB22" s="4" t="s">
        <v>147</v>
      </c>
      <c r="AC22" s="5">
        <v>41760</v>
      </c>
      <c r="AD22" s="1">
        <v>88</v>
      </c>
      <c r="AE22" s="1"/>
      <c r="AF22" s="1" t="s">
        <v>122</v>
      </c>
      <c r="AG22" s="1"/>
      <c r="AH22" s="1" t="s">
        <v>313</v>
      </c>
      <c r="AI22" s="4" t="s">
        <v>147</v>
      </c>
      <c r="AJ22" s="5">
        <v>42461</v>
      </c>
      <c r="AK22" s="1">
        <v>77.5</v>
      </c>
      <c r="AL22" s="1"/>
      <c r="AM22" s="1" t="s">
        <v>122</v>
      </c>
      <c r="AN22" s="1" t="s">
        <v>123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>
        <v>91.12</v>
      </c>
      <c r="BR22" s="1" t="s">
        <v>1676</v>
      </c>
      <c r="BS22" s="1" t="s">
        <v>314</v>
      </c>
      <c r="BT22" s="1" t="s">
        <v>315</v>
      </c>
      <c r="BU22" s="5">
        <v>44099</v>
      </c>
      <c r="BV22" s="1">
        <v>70.599999999999994</v>
      </c>
      <c r="BW22" s="1" t="s">
        <v>316</v>
      </c>
      <c r="BX22" s="1">
        <v>0</v>
      </c>
      <c r="BY22" s="1">
        <v>0</v>
      </c>
      <c r="BZ22" s="1"/>
      <c r="CA22" s="1"/>
      <c r="CB22" s="1"/>
      <c r="CC22" s="1"/>
      <c r="CD22" s="1"/>
      <c r="CE22" s="1"/>
      <c r="CF22" s="1">
        <v>5</v>
      </c>
      <c r="CG22" s="5"/>
      <c r="CH22" s="5">
        <v>44953</v>
      </c>
      <c r="CI22" s="5" t="s">
        <v>1673</v>
      </c>
      <c r="CJ22" s="1"/>
      <c r="CK22" s="1"/>
      <c r="CL22" s="1"/>
      <c r="CM22" s="1" t="s">
        <v>317</v>
      </c>
      <c r="CN22" s="1">
        <v>44568</v>
      </c>
      <c r="CO22" s="1">
        <v>1</v>
      </c>
      <c r="CP22" s="1">
        <v>1</v>
      </c>
      <c r="CQ22" s="1"/>
      <c r="CR22" s="1"/>
      <c r="CS22" s="1"/>
      <c r="CT22" s="1"/>
      <c r="CU22" s="1">
        <v>4.4000000000000004</v>
      </c>
      <c r="CV22" s="1">
        <v>3.875</v>
      </c>
      <c r="CW22" s="1">
        <v>7.06</v>
      </c>
      <c r="CX22" s="1"/>
      <c r="CY22" s="1">
        <v>15.335000000000001</v>
      </c>
      <c r="CZ22" s="1"/>
      <c r="DA22" s="1"/>
      <c r="DB22" s="1"/>
      <c r="DC22" s="1"/>
      <c r="DD22" s="1"/>
      <c r="DE22" s="1"/>
      <c r="DF22" s="1"/>
      <c r="DG22" s="1"/>
      <c r="DH22" s="1">
        <v>68.34</v>
      </c>
      <c r="DI22" s="1">
        <v>23.919</v>
      </c>
      <c r="DJ22" s="1">
        <v>32</v>
      </c>
      <c r="DK22" s="1">
        <v>6.4</v>
      </c>
      <c r="DL22" s="1">
        <v>36.5</v>
      </c>
      <c r="DM22" s="1">
        <v>12.166666666666666</v>
      </c>
      <c r="DN22" s="1">
        <v>8</v>
      </c>
      <c r="DO22" s="1">
        <v>4</v>
      </c>
      <c r="DP22" s="1">
        <v>61.820666666666668</v>
      </c>
      <c r="DQ22" s="1">
        <v>0</v>
      </c>
      <c r="DR22" s="1">
        <v>61.820666666666668</v>
      </c>
      <c r="DS22" s="1"/>
      <c r="DT22" s="1">
        <v>1</v>
      </c>
      <c r="DU22" s="1" t="s">
        <v>1969</v>
      </c>
      <c r="DV22" s="1" t="s">
        <v>2067</v>
      </c>
      <c r="DW22" s="1" t="s">
        <v>2068</v>
      </c>
      <c r="DX22" s="1"/>
    </row>
    <row r="23" spans="1:129" ht="29.25" customHeight="1" x14ac:dyDescent="0.25">
      <c r="A23" s="1">
        <v>22</v>
      </c>
      <c r="B23" s="1" t="s">
        <v>318</v>
      </c>
      <c r="C23" s="1" t="s">
        <v>319</v>
      </c>
      <c r="D23" s="1" t="s">
        <v>320</v>
      </c>
      <c r="E23" s="4" t="s">
        <v>321</v>
      </c>
      <c r="F23" s="1"/>
      <c r="G23" s="1"/>
      <c r="H23" s="1"/>
      <c r="I23" s="1" t="s">
        <v>322</v>
      </c>
      <c r="J23" s="1" t="s">
        <v>323</v>
      </c>
      <c r="K23" s="1"/>
      <c r="L23" s="1" t="s">
        <v>159</v>
      </c>
      <c r="M23" s="1"/>
      <c r="N23" s="11">
        <v>44928.32916666667</v>
      </c>
      <c r="O23" s="1" t="s">
        <v>95</v>
      </c>
      <c r="P23" s="1"/>
      <c r="Q23" s="1">
        <v>9176168045</v>
      </c>
      <c r="R23" s="1" t="s">
        <v>96</v>
      </c>
      <c r="S23" s="4" t="s">
        <v>96</v>
      </c>
      <c r="T23" s="1" t="s">
        <v>191</v>
      </c>
      <c r="U23" s="1" t="s">
        <v>297</v>
      </c>
      <c r="V23" s="1" t="s">
        <v>324</v>
      </c>
      <c r="W23" s="1"/>
      <c r="X23" s="1"/>
      <c r="Y23" s="1"/>
      <c r="Z23" s="1"/>
      <c r="AA23" s="1" t="s">
        <v>325</v>
      </c>
      <c r="AB23" s="4" t="s">
        <v>102</v>
      </c>
      <c r="AC23" s="5">
        <v>42795</v>
      </c>
      <c r="AD23" s="1">
        <v>92</v>
      </c>
      <c r="AE23" s="1"/>
      <c r="AF23" s="1" t="s">
        <v>122</v>
      </c>
      <c r="AG23" s="1"/>
      <c r="AH23" s="1" t="s">
        <v>325</v>
      </c>
      <c r="AI23" s="4" t="s">
        <v>147</v>
      </c>
      <c r="AJ23" s="5">
        <v>43525</v>
      </c>
      <c r="AK23" s="1">
        <v>88</v>
      </c>
      <c r="AL23" s="1"/>
      <c r="AM23" s="1" t="s">
        <v>122</v>
      </c>
      <c r="AN23" s="1" t="s">
        <v>123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 t="s">
        <v>103</v>
      </c>
      <c r="AZ23" s="5">
        <v>44896</v>
      </c>
      <c r="BA23" s="1">
        <v>585.5</v>
      </c>
      <c r="BB23" s="1">
        <v>65.260000000000005</v>
      </c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 t="s">
        <v>326</v>
      </c>
      <c r="BT23" s="1" t="s">
        <v>327</v>
      </c>
      <c r="BU23" s="5">
        <v>44729</v>
      </c>
      <c r="BV23" s="1">
        <v>78.3</v>
      </c>
      <c r="BW23" s="1" t="s">
        <v>99</v>
      </c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 t="s">
        <v>328</v>
      </c>
      <c r="CN23" s="1">
        <v>44568</v>
      </c>
      <c r="CO23" s="1">
        <v>1</v>
      </c>
      <c r="CP23" s="1">
        <v>1</v>
      </c>
      <c r="CQ23" s="1"/>
      <c r="CR23" s="1"/>
      <c r="CS23" s="1"/>
      <c r="CT23" s="1"/>
      <c r="CU23" s="1">
        <v>4.6000000000000005</v>
      </c>
      <c r="CV23" s="1">
        <v>4.4000000000000004</v>
      </c>
      <c r="CW23" s="1">
        <v>7.8299999999999992</v>
      </c>
      <c r="CX23" s="1"/>
      <c r="CY23" s="1">
        <v>16.829999999999998</v>
      </c>
      <c r="CZ23" s="1">
        <v>22.841000000000001</v>
      </c>
      <c r="DA23" s="1"/>
      <c r="DB23" s="1"/>
      <c r="DC23" s="1"/>
      <c r="DD23" s="1"/>
      <c r="DE23" s="1"/>
      <c r="DF23" s="1"/>
      <c r="DG23" s="1"/>
      <c r="DH23" s="1"/>
      <c r="DI23" s="1"/>
      <c r="DJ23" s="1">
        <v>28.5</v>
      </c>
      <c r="DK23" s="1">
        <v>5.6999999999999993</v>
      </c>
      <c r="DL23" s="1">
        <v>30</v>
      </c>
      <c r="DM23" s="1">
        <v>10</v>
      </c>
      <c r="DN23" s="1">
        <v>7</v>
      </c>
      <c r="DO23" s="1">
        <v>3.5</v>
      </c>
      <c r="DP23" s="1">
        <v>58.870999999999995</v>
      </c>
      <c r="DQ23" s="1">
        <v>0</v>
      </c>
      <c r="DR23" s="1">
        <v>58.870999999999995</v>
      </c>
      <c r="DS23" s="1"/>
      <c r="DT23" s="1">
        <v>1</v>
      </c>
      <c r="DU23" s="1" t="s">
        <v>2049</v>
      </c>
      <c r="DV23" s="1" t="s">
        <v>2069</v>
      </c>
      <c r="DW23" s="1"/>
      <c r="DX23" s="1"/>
    </row>
    <row r="24" spans="1:129" ht="29.25" customHeight="1" x14ac:dyDescent="0.25">
      <c r="A24" s="1">
        <v>23</v>
      </c>
      <c r="B24" s="1" t="s">
        <v>329</v>
      </c>
      <c r="C24" s="1" t="s">
        <v>255</v>
      </c>
      <c r="D24" s="1" t="s">
        <v>330</v>
      </c>
      <c r="E24" s="4" t="s">
        <v>331</v>
      </c>
      <c r="F24" s="1"/>
      <c r="G24" s="1"/>
      <c r="H24" s="1"/>
      <c r="I24" s="1" t="s">
        <v>332</v>
      </c>
      <c r="J24" s="1" t="s">
        <v>333</v>
      </c>
      <c r="K24" s="1"/>
      <c r="L24" s="1" t="s">
        <v>94</v>
      </c>
      <c r="M24" s="1"/>
      <c r="N24" s="11">
        <v>44927.886111111111</v>
      </c>
      <c r="O24" s="1" t="s">
        <v>95</v>
      </c>
      <c r="P24" s="1"/>
      <c r="Q24" s="1" t="s">
        <v>334</v>
      </c>
      <c r="R24" s="1" t="s">
        <v>97</v>
      </c>
      <c r="S24" s="4" t="s">
        <v>97</v>
      </c>
      <c r="T24" s="1" t="s">
        <v>120</v>
      </c>
      <c r="U24" s="1" t="s">
        <v>98</v>
      </c>
      <c r="V24" s="1" t="s">
        <v>334</v>
      </c>
      <c r="W24" s="1"/>
      <c r="X24" s="1"/>
      <c r="Y24" s="1"/>
      <c r="Z24" s="1"/>
      <c r="AA24" s="1" t="s">
        <v>335</v>
      </c>
      <c r="AB24" s="4" t="s">
        <v>147</v>
      </c>
      <c r="AC24" s="5">
        <v>44986</v>
      </c>
      <c r="AD24" s="1">
        <v>83.6</v>
      </c>
      <c r="AE24" s="1"/>
      <c r="AF24" s="1" t="s">
        <v>122</v>
      </c>
      <c r="AG24" s="1"/>
      <c r="AH24" s="1" t="s">
        <v>335</v>
      </c>
      <c r="AI24" s="4" t="s">
        <v>147</v>
      </c>
      <c r="AJ24" s="5">
        <v>43891</v>
      </c>
      <c r="AK24" s="1">
        <v>72.599999999999994</v>
      </c>
      <c r="AL24" s="1"/>
      <c r="AM24" s="1" t="s">
        <v>122</v>
      </c>
      <c r="AN24" s="1" t="s">
        <v>123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 t="s">
        <v>103</v>
      </c>
      <c r="BD24" s="1"/>
      <c r="BE24" s="1"/>
      <c r="BF24" s="1">
        <v>65.510000000000005</v>
      </c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 t="s">
        <v>336</v>
      </c>
      <c r="BT24" s="1" t="s">
        <v>337</v>
      </c>
      <c r="BU24" s="5">
        <v>45077</v>
      </c>
      <c r="BV24" s="1">
        <v>71.099999999999994</v>
      </c>
      <c r="BW24" s="1" t="s">
        <v>195</v>
      </c>
      <c r="BX24" s="1"/>
      <c r="BY24" s="1"/>
      <c r="BZ24" s="1"/>
      <c r="CA24" s="1"/>
      <c r="CB24" s="1"/>
      <c r="CC24" s="1"/>
      <c r="CD24" s="1"/>
      <c r="CE24" s="1"/>
      <c r="CF24" s="4"/>
      <c r="CG24" s="1"/>
      <c r="CH24" s="1"/>
      <c r="CI24" s="1"/>
      <c r="CJ24" s="1"/>
      <c r="CK24" s="1"/>
      <c r="CL24" s="1"/>
      <c r="CM24" s="1" t="s">
        <v>338</v>
      </c>
      <c r="CN24" s="1">
        <v>44947</v>
      </c>
      <c r="CO24" s="1">
        <v>1</v>
      </c>
      <c r="CP24" s="1">
        <v>1</v>
      </c>
      <c r="CQ24" s="1" t="s">
        <v>1968</v>
      </c>
      <c r="CR24" s="1"/>
      <c r="CS24" s="1">
        <v>1</v>
      </c>
      <c r="CT24" s="1"/>
      <c r="CU24" s="1">
        <v>4.18</v>
      </c>
      <c r="CV24" s="1">
        <v>3.63</v>
      </c>
      <c r="CW24" s="1">
        <v>7.1099999999999994</v>
      </c>
      <c r="CX24" s="1"/>
      <c r="CY24" s="1">
        <v>14.919999999999998</v>
      </c>
      <c r="CZ24" s="1">
        <v>22.9285</v>
      </c>
      <c r="DA24" s="1"/>
      <c r="DB24" s="1"/>
      <c r="DC24" s="1"/>
      <c r="DD24" s="1"/>
      <c r="DE24" s="1"/>
      <c r="DF24" s="1"/>
      <c r="DG24" s="1"/>
      <c r="DH24" s="1"/>
      <c r="DI24" s="1"/>
      <c r="DJ24" s="1">
        <v>38</v>
      </c>
      <c r="DK24" s="1">
        <v>7.6</v>
      </c>
      <c r="DL24" s="1">
        <v>35.5</v>
      </c>
      <c r="DM24" s="1">
        <v>11.833333333333334</v>
      </c>
      <c r="DN24" s="1">
        <v>6</v>
      </c>
      <c r="DO24" s="1">
        <v>3</v>
      </c>
      <c r="DP24" s="1">
        <v>61.281833333333338</v>
      </c>
      <c r="DQ24" s="1">
        <v>0</v>
      </c>
      <c r="DR24" s="1">
        <v>61.281833333333338</v>
      </c>
      <c r="DS24" s="1">
        <v>4</v>
      </c>
      <c r="DT24" s="1">
        <v>4</v>
      </c>
      <c r="DU24" s="1" t="s">
        <v>1969</v>
      </c>
      <c r="DV24" s="1"/>
      <c r="DW24" s="1" t="s">
        <v>1970</v>
      </c>
      <c r="DX24" s="1"/>
    </row>
    <row r="25" spans="1:129" ht="29.25" customHeight="1" x14ac:dyDescent="0.25">
      <c r="A25" s="1">
        <v>24</v>
      </c>
      <c r="B25" s="1" t="s">
        <v>339</v>
      </c>
      <c r="C25" s="1" t="s">
        <v>340</v>
      </c>
      <c r="D25" s="1" t="s">
        <v>341</v>
      </c>
      <c r="E25" s="4" t="s">
        <v>342</v>
      </c>
      <c r="F25" s="1"/>
      <c r="G25" s="1"/>
      <c r="H25" s="1" t="s">
        <v>343</v>
      </c>
      <c r="I25" s="1" t="s">
        <v>344</v>
      </c>
      <c r="J25" s="1" t="s">
        <v>345</v>
      </c>
      <c r="K25" s="1"/>
      <c r="L25" s="1" t="s">
        <v>231</v>
      </c>
      <c r="M25" s="1" t="s">
        <v>97</v>
      </c>
      <c r="N25" s="11">
        <v>44929.465277777781</v>
      </c>
      <c r="O25" s="1" t="s">
        <v>95</v>
      </c>
      <c r="P25" s="1"/>
      <c r="Q25" s="1" t="s">
        <v>346</v>
      </c>
      <c r="R25" s="1" t="s">
        <v>97</v>
      </c>
      <c r="S25" s="4" t="s">
        <v>97</v>
      </c>
      <c r="T25" s="1" t="s">
        <v>145</v>
      </c>
      <c r="U25" s="1" t="s">
        <v>347</v>
      </c>
      <c r="V25" s="1" t="s">
        <v>346</v>
      </c>
      <c r="W25" s="1"/>
      <c r="X25" s="1"/>
      <c r="Y25" s="1"/>
      <c r="Z25" s="1"/>
      <c r="AA25" s="1" t="s">
        <v>348</v>
      </c>
      <c r="AB25" s="4" t="s">
        <v>147</v>
      </c>
      <c r="AC25" s="5">
        <v>42795</v>
      </c>
      <c r="AD25" s="1">
        <v>97.2</v>
      </c>
      <c r="AE25" s="1"/>
      <c r="AF25" s="1" t="s">
        <v>122</v>
      </c>
      <c r="AG25" s="1"/>
      <c r="AH25" s="1" t="s">
        <v>349</v>
      </c>
      <c r="AI25" s="4" t="s">
        <v>147</v>
      </c>
      <c r="AJ25" s="5">
        <v>43525</v>
      </c>
      <c r="AK25" s="1">
        <v>72</v>
      </c>
      <c r="AL25" s="1"/>
      <c r="AM25" s="1" t="s">
        <v>122</v>
      </c>
      <c r="AN25" s="1" t="s">
        <v>123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 t="s">
        <v>103</v>
      </c>
      <c r="AZ25" s="1"/>
      <c r="BA25" s="1">
        <v>576.5</v>
      </c>
      <c r="BB25" s="1">
        <v>62.49</v>
      </c>
      <c r="BC25" s="1" t="s">
        <v>103</v>
      </c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 t="s">
        <v>221</v>
      </c>
      <c r="BT25" s="1" t="s">
        <v>350</v>
      </c>
      <c r="BU25" s="5">
        <v>44681</v>
      </c>
      <c r="BV25" s="1">
        <v>68</v>
      </c>
      <c r="BW25" s="1" t="s">
        <v>208</v>
      </c>
      <c r="BX25" s="1"/>
      <c r="BY25" s="1"/>
      <c r="BZ25" s="1"/>
      <c r="CA25" s="1"/>
      <c r="CB25" s="1"/>
      <c r="CC25" s="1"/>
      <c r="CD25" s="1"/>
      <c r="CE25" s="1"/>
      <c r="CF25" s="4"/>
      <c r="CG25" s="1"/>
      <c r="CH25" s="1"/>
      <c r="CI25" s="1"/>
      <c r="CJ25" s="1"/>
      <c r="CK25" s="1"/>
      <c r="CL25" s="1"/>
      <c r="CM25" s="1" t="s">
        <v>339</v>
      </c>
      <c r="CN25" s="1">
        <v>44947</v>
      </c>
      <c r="CO25" s="1">
        <v>1</v>
      </c>
      <c r="CP25" s="1">
        <v>2</v>
      </c>
      <c r="CQ25" s="1" t="s">
        <v>1968</v>
      </c>
      <c r="CR25" s="1"/>
      <c r="CS25" s="1"/>
      <c r="CT25" s="1"/>
      <c r="CU25" s="1">
        <v>4.8599999999999994</v>
      </c>
      <c r="CV25" s="1">
        <v>3.5999999999999996</v>
      </c>
      <c r="CW25" s="1">
        <v>6.8000000000000007</v>
      </c>
      <c r="CX25" s="1"/>
      <c r="CY25" s="1">
        <v>15.26</v>
      </c>
      <c r="CZ25" s="1">
        <v>21.871500000000001</v>
      </c>
      <c r="DA25" s="1"/>
      <c r="DB25" s="1"/>
      <c r="DC25" s="1"/>
      <c r="DD25" s="1"/>
      <c r="DE25" s="1"/>
      <c r="DF25" s="1"/>
      <c r="DG25" s="1"/>
      <c r="DH25" s="1"/>
      <c r="DI25" s="1"/>
      <c r="DJ25" s="1">
        <v>39.5</v>
      </c>
      <c r="DK25" s="1">
        <v>7.9</v>
      </c>
      <c r="DL25" s="1">
        <v>41</v>
      </c>
      <c r="DM25" s="1">
        <v>13.666666666666668</v>
      </c>
      <c r="DN25" s="1">
        <v>6</v>
      </c>
      <c r="DO25" s="1">
        <v>3</v>
      </c>
      <c r="DP25" s="1">
        <v>61.698166666666665</v>
      </c>
      <c r="DQ25" s="1">
        <v>0</v>
      </c>
      <c r="DR25" s="1">
        <v>61.698166666666665</v>
      </c>
      <c r="DS25" s="1">
        <v>2</v>
      </c>
      <c r="DT25" s="1">
        <v>1</v>
      </c>
      <c r="DU25" s="1" t="s">
        <v>2060</v>
      </c>
      <c r="DV25" s="1" t="s">
        <v>2070</v>
      </c>
      <c r="DW25" s="1" t="s">
        <v>1970</v>
      </c>
      <c r="DX25" s="1" t="s">
        <v>2006</v>
      </c>
      <c r="DY25" s="3" t="s">
        <v>100</v>
      </c>
    </row>
    <row r="26" spans="1:129" ht="29.25" customHeight="1" x14ac:dyDescent="0.25">
      <c r="A26" s="1">
        <v>25</v>
      </c>
      <c r="B26" s="1" t="s">
        <v>351</v>
      </c>
      <c r="C26" s="1" t="s">
        <v>352</v>
      </c>
      <c r="D26" s="1" t="s">
        <v>353</v>
      </c>
      <c r="E26" s="4" t="s">
        <v>354</v>
      </c>
      <c r="F26" s="1"/>
      <c r="G26" s="1"/>
      <c r="H26" s="1"/>
      <c r="I26" s="1" t="s">
        <v>355</v>
      </c>
      <c r="J26" s="1" t="s">
        <v>356</v>
      </c>
      <c r="K26" s="1"/>
      <c r="L26" s="1" t="s">
        <v>116</v>
      </c>
      <c r="M26" s="1"/>
      <c r="N26" s="11">
        <v>44929.447916666664</v>
      </c>
      <c r="O26" s="1" t="s">
        <v>95</v>
      </c>
      <c r="P26" s="1"/>
      <c r="Q26" s="1">
        <v>9626444857</v>
      </c>
      <c r="R26" s="1" t="s">
        <v>96</v>
      </c>
      <c r="S26" s="4" t="s">
        <v>249</v>
      </c>
      <c r="T26" s="1" t="s">
        <v>120</v>
      </c>
      <c r="U26" s="1" t="s">
        <v>297</v>
      </c>
      <c r="V26" s="1" t="s">
        <v>357</v>
      </c>
      <c r="W26" s="1" t="s">
        <v>101</v>
      </c>
      <c r="X26" s="5">
        <v>45231</v>
      </c>
      <c r="Y26" s="1">
        <v>10</v>
      </c>
      <c r="Z26" s="1">
        <v>9.57</v>
      </c>
      <c r="AA26" s="1" t="s">
        <v>358</v>
      </c>
      <c r="AB26" s="4" t="s">
        <v>147</v>
      </c>
      <c r="AC26" s="5">
        <v>44986</v>
      </c>
      <c r="AD26" s="1">
        <v>89.6</v>
      </c>
      <c r="AE26" s="1"/>
      <c r="AF26" s="1" t="s">
        <v>122</v>
      </c>
      <c r="AG26" s="1"/>
      <c r="AH26" s="1" t="s">
        <v>359</v>
      </c>
      <c r="AI26" s="4" t="s">
        <v>147</v>
      </c>
      <c r="AJ26" s="5">
        <v>42795</v>
      </c>
      <c r="AK26" s="1">
        <v>87.42</v>
      </c>
      <c r="AL26" s="1"/>
      <c r="AM26" s="1" t="s">
        <v>122</v>
      </c>
      <c r="AN26" s="1" t="s">
        <v>123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 t="s">
        <v>103</v>
      </c>
      <c r="BD26" s="1"/>
      <c r="BE26" s="1"/>
      <c r="BF26" s="1">
        <v>72.36</v>
      </c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 t="s">
        <v>360</v>
      </c>
      <c r="BT26" s="1" t="s">
        <v>361</v>
      </c>
      <c r="BU26" s="5">
        <v>44043</v>
      </c>
      <c r="BV26" s="1">
        <v>74.7</v>
      </c>
      <c r="BW26" s="1" t="s">
        <v>99</v>
      </c>
      <c r="BX26" s="1">
        <v>2</v>
      </c>
      <c r="BY26" s="1">
        <v>0</v>
      </c>
      <c r="BZ26" s="1"/>
      <c r="CA26" s="1"/>
      <c r="CB26" s="1"/>
      <c r="CC26" s="1"/>
      <c r="CD26" s="1"/>
      <c r="CE26" s="1"/>
      <c r="CF26" s="1">
        <v>6</v>
      </c>
      <c r="CG26" s="5"/>
      <c r="CH26" s="5">
        <v>44926</v>
      </c>
      <c r="CI26" s="1"/>
      <c r="CJ26" s="1"/>
      <c r="CK26" s="1"/>
      <c r="CL26" s="1"/>
      <c r="CM26" s="1" t="s">
        <v>362</v>
      </c>
      <c r="CN26" s="1">
        <v>44568</v>
      </c>
      <c r="CO26" s="1">
        <v>1</v>
      </c>
      <c r="CP26" s="1">
        <v>1</v>
      </c>
      <c r="CQ26" s="1"/>
      <c r="CR26" s="1"/>
      <c r="CS26" s="1"/>
      <c r="CT26" s="1"/>
      <c r="CU26" s="1">
        <v>4.4799999999999995</v>
      </c>
      <c r="CV26" s="1">
        <v>4.3709999999999996</v>
      </c>
      <c r="CW26" s="1">
        <v>7.47</v>
      </c>
      <c r="CX26" s="1"/>
      <c r="CY26" s="1">
        <v>16.320999999999998</v>
      </c>
      <c r="CZ26" s="1">
        <v>25.326000000000001</v>
      </c>
      <c r="DA26" s="1">
        <v>12.099500000000001</v>
      </c>
      <c r="DB26" s="1">
        <v>21.669499999999999</v>
      </c>
      <c r="DC26" s="1">
        <v>7.5843249999999998</v>
      </c>
      <c r="DD26" s="1"/>
      <c r="DE26" s="1"/>
      <c r="DF26" s="1"/>
      <c r="DG26" s="1"/>
      <c r="DH26" s="1"/>
      <c r="DI26" s="1"/>
      <c r="DJ26" s="1">
        <v>29.5</v>
      </c>
      <c r="DK26" s="1">
        <v>5.8999999999999995</v>
      </c>
      <c r="DL26" s="1">
        <v>29.5</v>
      </c>
      <c r="DM26" s="1">
        <v>9.8333333333333321</v>
      </c>
      <c r="DN26" s="1">
        <v>7</v>
      </c>
      <c r="DO26" s="1">
        <v>3.5</v>
      </c>
      <c r="DP26" s="1">
        <v>60.880333333333326</v>
      </c>
      <c r="DQ26" s="1">
        <v>0</v>
      </c>
      <c r="DR26" s="1">
        <v>60.880333333333326</v>
      </c>
      <c r="DS26" s="1"/>
      <c r="DT26" s="1">
        <v>3</v>
      </c>
      <c r="DU26" s="1" t="s">
        <v>2049</v>
      </c>
      <c r="DV26" s="1"/>
      <c r="DW26" s="1" t="s">
        <v>1970</v>
      </c>
      <c r="DX26" s="1"/>
    </row>
    <row r="27" spans="1:129" ht="29.25" customHeight="1" x14ac:dyDescent="0.25">
      <c r="A27" s="1">
        <v>26</v>
      </c>
      <c r="B27" s="1" t="s">
        <v>363</v>
      </c>
      <c r="C27" s="1" t="s">
        <v>364</v>
      </c>
      <c r="D27" s="1" t="s">
        <v>365</v>
      </c>
      <c r="E27" s="4" t="s">
        <v>366</v>
      </c>
      <c r="F27" s="1"/>
      <c r="G27" s="1"/>
      <c r="H27" s="1"/>
      <c r="I27" s="1" t="s">
        <v>367</v>
      </c>
      <c r="J27" s="1" t="s">
        <v>368</v>
      </c>
      <c r="K27" s="1"/>
      <c r="L27" s="1" t="s">
        <v>231</v>
      </c>
      <c r="M27" s="1"/>
      <c r="N27" s="11">
        <v>44931.598611111112</v>
      </c>
      <c r="O27" s="1" t="s">
        <v>95</v>
      </c>
      <c r="P27" s="1"/>
      <c r="Q27" s="1" t="s">
        <v>369</v>
      </c>
      <c r="R27" s="1" t="s">
        <v>97</v>
      </c>
      <c r="S27" s="4" t="s">
        <v>97</v>
      </c>
      <c r="T27" s="1" t="s">
        <v>145</v>
      </c>
      <c r="U27" s="1" t="s">
        <v>98</v>
      </c>
      <c r="V27" s="1" t="s">
        <v>369</v>
      </c>
      <c r="W27" s="1"/>
      <c r="X27" s="1"/>
      <c r="Y27" s="1"/>
      <c r="Z27" s="1"/>
      <c r="AA27" s="1" t="s">
        <v>370</v>
      </c>
      <c r="AB27" s="4" t="s">
        <v>147</v>
      </c>
      <c r="AC27" s="5">
        <v>42064</v>
      </c>
      <c r="AD27" s="1">
        <v>90.4</v>
      </c>
      <c r="AE27" s="1"/>
      <c r="AF27" s="1" t="s">
        <v>122</v>
      </c>
      <c r="AG27" s="1"/>
      <c r="AH27" s="1" t="s">
        <v>370</v>
      </c>
      <c r="AI27" s="4" t="s">
        <v>147</v>
      </c>
      <c r="AJ27" s="5">
        <v>42795</v>
      </c>
      <c r="AK27" s="1">
        <v>62.3</v>
      </c>
      <c r="AL27" s="1"/>
      <c r="AM27" s="1" t="s">
        <v>122</v>
      </c>
      <c r="AN27" s="1" t="s">
        <v>123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 t="s">
        <v>103</v>
      </c>
      <c r="BD27" s="1"/>
      <c r="BE27" s="1"/>
      <c r="BF27" s="1">
        <v>65.650000000000006</v>
      </c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>
        <v>96.1</v>
      </c>
      <c r="BR27" s="1" t="s">
        <v>1676</v>
      </c>
      <c r="BS27" s="1" t="s">
        <v>149</v>
      </c>
      <c r="BT27" s="1" t="s">
        <v>371</v>
      </c>
      <c r="BU27" s="5">
        <v>44329</v>
      </c>
      <c r="BV27" s="1">
        <v>73.099999999999994</v>
      </c>
      <c r="BW27" s="1" t="s">
        <v>165</v>
      </c>
      <c r="BX27" s="1"/>
      <c r="BY27" s="1"/>
      <c r="BZ27" s="1"/>
      <c r="CA27" s="1"/>
      <c r="CB27" s="1"/>
      <c r="CC27" s="1"/>
      <c r="CD27" s="1"/>
      <c r="CE27" s="1"/>
      <c r="CF27" s="4"/>
      <c r="CG27" s="1"/>
      <c r="CH27" s="1"/>
      <c r="CI27" s="1"/>
      <c r="CJ27" s="1"/>
      <c r="CK27" s="1"/>
      <c r="CL27" s="1"/>
      <c r="CM27" s="1" t="s">
        <v>372</v>
      </c>
      <c r="CN27" s="1">
        <v>44947</v>
      </c>
      <c r="CO27" s="1">
        <v>1</v>
      </c>
      <c r="CP27" s="1">
        <v>1</v>
      </c>
      <c r="CQ27" s="1" t="s">
        <v>1968</v>
      </c>
      <c r="CR27" s="1"/>
      <c r="CS27" s="1"/>
      <c r="CT27" s="1"/>
      <c r="CU27" s="1">
        <v>4.5200000000000005</v>
      </c>
      <c r="CV27" s="1">
        <v>3.1150000000000002</v>
      </c>
      <c r="CW27" s="1">
        <v>7.31</v>
      </c>
      <c r="CX27" s="1"/>
      <c r="CY27" s="1">
        <v>14.945</v>
      </c>
      <c r="CZ27" s="1">
        <v>22.977500000000003</v>
      </c>
      <c r="DA27" s="1"/>
      <c r="DB27" s="1"/>
      <c r="DC27" s="1"/>
      <c r="DD27" s="1"/>
      <c r="DE27" s="1"/>
      <c r="DF27" s="1"/>
      <c r="DG27" s="1"/>
      <c r="DH27" s="1">
        <v>72.074999999999989</v>
      </c>
      <c r="DI27" s="1">
        <v>25.226249999999997</v>
      </c>
      <c r="DJ27" s="1">
        <v>31.5</v>
      </c>
      <c r="DK27" s="1">
        <v>6.3</v>
      </c>
      <c r="DL27" s="1">
        <v>33.5</v>
      </c>
      <c r="DM27" s="1">
        <v>11.166666666666668</v>
      </c>
      <c r="DN27" s="1">
        <v>6</v>
      </c>
      <c r="DO27" s="1">
        <v>3</v>
      </c>
      <c r="DP27" s="1">
        <v>60.637916666666669</v>
      </c>
      <c r="DQ27" s="1">
        <v>0</v>
      </c>
      <c r="DR27" s="1">
        <v>60.637916666666669</v>
      </c>
      <c r="DS27" s="1">
        <v>3</v>
      </c>
      <c r="DT27" s="1">
        <v>2</v>
      </c>
      <c r="DU27" s="1" t="s">
        <v>2049</v>
      </c>
      <c r="DV27" s="1" t="s">
        <v>2071</v>
      </c>
      <c r="DW27" s="1" t="s">
        <v>2072</v>
      </c>
      <c r="DX27" s="1"/>
    </row>
    <row r="28" spans="1:129" ht="29.25" customHeight="1" x14ac:dyDescent="0.25">
      <c r="A28" s="1">
        <v>27</v>
      </c>
      <c r="B28" s="1" t="s">
        <v>373</v>
      </c>
      <c r="C28" s="1" t="s">
        <v>374</v>
      </c>
      <c r="D28" s="1" t="s">
        <v>375</v>
      </c>
      <c r="E28" s="4" t="s">
        <v>376</v>
      </c>
      <c r="F28" s="1"/>
      <c r="G28" s="1"/>
      <c r="H28" s="1"/>
      <c r="I28" s="1" t="s">
        <v>382</v>
      </c>
      <c r="J28" s="1" t="s">
        <v>377</v>
      </c>
      <c r="K28" s="1"/>
      <c r="L28" s="1" t="s">
        <v>94</v>
      </c>
      <c r="M28" s="1"/>
      <c r="N28" s="1"/>
      <c r="O28" s="1" t="s">
        <v>95</v>
      </c>
      <c r="P28" s="1"/>
      <c r="Q28" s="9">
        <v>9150275184</v>
      </c>
      <c r="R28" s="1" t="s">
        <v>97</v>
      </c>
      <c r="S28" s="4" t="s">
        <v>379</v>
      </c>
      <c r="T28" s="1" t="s">
        <v>145</v>
      </c>
      <c r="U28" s="1" t="s">
        <v>98</v>
      </c>
      <c r="V28" s="1" t="s">
        <v>378</v>
      </c>
      <c r="W28" s="1"/>
      <c r="X28" s="1"/>
      <c r="Y28" s="1"/>
      <c r="Z28" s="1"/>
      <c r="AA28" s="1" t="s">
        <v>380</v>
      </c>
      <c r="AB28" s="4" t="s">
        <v>147</v>
      </c>
      <c r="AC28" s="5">
        <v>41699</v>
      </c>
      <c r="AD28" s="10">
        <v>89.6</v>
      </c>
      <c r="AE28" s="1"/>
      <c r="AF28" s="1" t="s">
        <v>122</v>
      </c>
      <c r="AG28" s="1"/>
      <c r="AH28" s="1" t="s">
        <v>380</v>
      </c>
      <c r="AI28" s="4" t="s">
        <v>147</v>
      </c>
      <c r="AJ28" s="5">
        <v>42430</v>
      </c>
      <c r="AK28" s="10">
        <v>76.3</v>
      </c>
      <c r="AL28" s="1"/>
      <c r="AM28" s="1" t="s">
        <v>122</v>
      </c>
      <c r="AN28" s="1" t="s">
        <v>123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 t="s">
        <v>103</v>
      </c>
      <c r="AZ28" s="5">
        <v>44896</v>
      </c>
      <c r="BA28" s="1">
        <v>625.5</v>
      </c>
      <c r="BB28" s="1">
        <v>77.47</v>
      </c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 t="s">
        <v>149</v>
      </c>
      <c r="BT28" s="1" t="s">
        <v>381</v>
      </c>
      <c r="BU28" s="5">
        <v>44103</v>
      </c>
      <c r="BV28" s="10">
        <v>67.5</v>
      </c>
      <c r="BW28" s="1" t="s">
        <v>151</v>
      </c>
      <c r="BX28" s="1"/>
      <c r="BY28" s="1"/>
      <c r="BZ28" s="1"/>
      <c r="CA28" s="1"/>
      <c r="CB28" s="1"/>
      <c r="CC28" s="1"/>
      <c r="CD28" s="1"/>
      <c r="CE28" s="1"/>
      <c r="CF28" s="4">
        <v>8</v>
      </c>
      <c r="CG28" s="5">
        <v>44696</v>
      </c>
      <c r="CH28" s="5">
        <v>45077</v>
      </c>
      <c r="CI28" s="1"/>
      <c r="CJ28" s="1"/>
      <c r="CK28" s="1"/>
      <c r="CL28" s="1"/>
      <c r="CM28" s="1" t="s">
        <v>382</v>
      </c>
      <c r="CN28" s="1">
        <v>44968</v>
      </c>
      <c r="CO28" s="1">
        <v>2</v>
      </c>
      <c r="CP28" s="1">
        <v>3</v>
      </c>
      <c r="CQ28" s="1" t="s">
        <v>1968</v>
      </c>
      <c r="CR28" s="1"/>
      <c r="CS28" s="1"/>
      <c r="CT28" s="1"/>
      <c r="CU28" s="1">
        <v>4.4799999999999995</v>
      </c>
      <c r="CV28" s="1">
        <v>3.8149999999999999</v>
      </c>
      <c r="CW28" s="1">
        <v>6.75</v>
      </c>
      <c r="CX28" s="1"/>
      <c r="CY28" s="1">
        <v>15.045</v>
      </c>
      <c r="CZ28" s="1">
        <v>27.1145</v>
      </c>
      <c r="DA28" s="1"/>
      <c r="DB28" s="1"/>
      <c r="DC28" s="1"/>
      <c r="DD28" s="1"/>
      <c r="DE28" s="1"/>
      <c r="DF28" s="1"/>
      <c r="DG28" s="1"/>
      <c r="DH28" s="1"/>
      <c r="DI28" s="1"/>
      <c r="DJ28" s="1">
        <v>27.5</v>
      </c>
      <c r="DK28" s="1">
        <v>5.5</v>
      </c>
      <c r="DL28" s="1">
        <v>35</v>
      </c>
      <c r="DM28" s="1">
        <v>11.666666666666668</v>
      </c>
      <c r="DN28" s="1">
        <v>8</v>
      </c>
      <c r="DO28" s="1">
        <v>4</v>
      </c>
      <c r="DP28" s="1">
        <v>63.326166666666666</v>
      </c>
      <c r="DQ28" s="1">
        <v>0</v>
      </c>
      <c r="DR28" s="1">
        <v>63.326166666666666</v>
      </c>
      <c r="DS28" s="1">
        <v>2</v>
      </c>
      <c r="DT28" s="1">
        <v>1</v>
      </c>
      <c r="DU28" s="1" t="s">
        <v>2049</v>
      </c>
      <c r="DV28" s="1"/>
      <c r="DW28" s="1" t="s">
        <v>1970</v>
      </c>
      <c r="DX28" s="1"/>
    </row>
    <row r="29" spans="1:129" ht="29.25" customHeight="1" x14ac:dyDescent="0.25">
      <c r="A29" s="1">
        <v>28</v>
      </c>
      <c r="B29" s="1" t="s">
        <v>393</v>
      </c>
      <c r="C29" s="1" t="s">
        <v>383</v>
      </c>
      <c r="D29" s="1" t="s">
        <v>384</v>
      </c>
      <c r="E29" s="4" t="s">
        <v>385</v>
      </c>
      <c r="F29" s="1"/>
      <c r="G29" s="1"/>
      <c r="H29" s="1" t="s">
        <v>386</v>
      </c>
      <c r="I29" s="1" t="s">
        <v>387</v>
      </c>
      <c r="J29" s="1" t="s">
        <v>388</v>
      </c>
      <c r="K29" s="1"/>
      <c r="L29" s="1" t="s">
        <v>231</v>
      </c>
      <c r="M29" s="1" t="s">
        <v>97</v>
      </c>
      <c r="N29" s="11">
        <v>44931.625</v>
      </c>
      <c r="O29" s="1" t="s">
        <v>117</v>
      </c>
      <c r="P29" s="1"/>
      <c r="Q29" s="1" t="s">
        <v>389</v>
      </c>
      <c r="R29" s="1" t="s">
        <v>97</v>
      </c>
      <c r="S29" s="4" t="s">
        <v>97</v>
      </c>
      <c r="T29" s="1" t="s">
        <v>145</v>
      </c>
      <c r="U29" s="1" t="s">
        <v>218</v>
      </c>
      <c r="V29" s="1" t="s">
        <v>389</v>
      </c>
      <c r="W29" s="1" t="s">
        <v>101</v>
      </c>
      <c r="X29" s="5">
        <v>44866</v>
      </c>
      <c r="Y29" s="1">
        <v>4.37</v>
      </c>
      <c r="Z29" s="1">
        <v>24.2</v>
      </c>
      <c r="AA29" s="1" t="s">
        <v>390</v>
      </c>
      <c r="AB29" s="4" t="s">
        <v>147</v>
      </c>
      <c r="AC29" s="5">
        <v>42795</v>
      </c>
      <c r="AD29" s="1">
        <v>84.4</v>
      </c>
      <c r="AE29" s="1"/>
      <c r="AF29" s="1" t="s">
        <v>122</v>
      </c>
      <c r="AG29" s="1"/>
      <c r="AH29" s="1" t="s">
        <v>390</v>
      </c>
      <c r="AI29" s="4" t="s">
        <v>147</v>
      </c>
      <c r="AJ29" s="5">
        <v>43525</v>
      </c>
      <c r="AK29" s="1">
        <v>88.6</v>
      </c>
      <c r="AL29" s="1"/>
      <c r="AM29" s="1" t="s">
        <v>122</v>
      </c>
      <c r="AN29" s="1" t="s">
        <v>123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 t="s">
        <v>103</v>
      </c>
      <c r="BD29" s="1"/>
      <c r="BE29" s="1"/>
      <c r="BF29" s="1">
        <v>37.82</v>
      </c>
      <c r="BG29" s="1" t="s">
        <v>103</v>
      </c>
      <c r="BH29" s="1"/>
      <c r="BI29" s="1"/>
      <c r="BJ29" s="1">
        <v>91.62</v>
      </c>
      <c r="BK29" s="1"/>
      <c r="BL29" s="1"/>
      <c r="BM29" s="1"/>
      <c r="BN29" s="1"/>
      <c r="BO29" s="1"/>
      <c r="BP29" s="1"/>
      <c r="BQ29" s="1"/>
      <c r="BR29" s="1"/>
      <c r="BS29" s="1" t="s">
        <v>391</v>
      </c>
      <c r="BT29" s="1" t="s">
        <v>392</v>
      </c>
      <c r="BU29" s="5">
        <v>44681</v>
      </c>
      <c r="BV29" s="1">
        <v>76.37</v>
      </c>
      <c r="BW29" s="1" t="s">
        <v>99</v>
      </c>
      <c r="BX29" s="1"/>
      <c r="BY29" s="1"/>
      <c r="BZ29" s="1"/>
      <c r="CA29" s="1"/>
      <c r="CB29" s="1"/>
      <c r="CC29" s="1"/>
      <c r="CD29" s="1"/>
      <c r="CE29" s="1"/>
      <c r="CF29" s="4"/>
      <c r="CG29" s="1"/>
      <c r="CH29" s="1"/>
      <c r="CI29" s="1"/>
      <c r="CJ29" s="1"/>
      <c r="CK29" s="1"/>
      <c r="CL29" s="1"/>
      <c r="CM29" s="1" t="s">
        <v>393</v>
      </c>
      <c r="CN29" s="1">
        <v>44947</v>
      </c>
      <c r="CO29" s="1">
        <v>1</v>
      </c>
      <c r="CP29" s="1">
        <v>2</v>
      </c>
      <c r="CQ29" s="1" t="s">
        <v>1968</v>
      </c>
      <c r="CR29" s="1"/>
      <c r="CS29" s="1"/>
      <c r="CT29" s="1"/>
      <c r="CU29" s="1">
        <v>4.2200000000000006</v>
      </c>
      <c r="CV29" s="1">
        <v>4.43</v>
      </c>
      <c r="CW29" s="1">
        <v>7.6370000000000005</v>
      </c>
      <c r="CX29" s="1"/>
      <c r="CY29" s="1">
        <v>16.286999999999999</v>
      </c>
      <c r="CZ29" s="1">
        <v>32.067</v>
      </c>
      <c r="DA29" s="1">
        <v>17.220000000000002</v>
      </c>
      <c r="DB29" s="1">
        <v>41.42</v>
      </c>
      <c r="DC29" s="1">
        <v>14.497</v>
      </c>
      <c r="DD29" s="1"/>
      <c r="DE29" s="1"/>
      <c r="DF29" s="1"/>
      <c r="DG29" s="1"/>
      <c r="DH29" s="1"/>
      <c r="DI29" s="1"/>
      <c r="DJ29" s="1">
        <v>27</v>
      </c>
      <c r="DK29" s="1">
        <v>5.4</v>
      </c>
      <c r="DL29" s="1">
        <v>33.5</v>
      </c>
      <c r="DM29" s="1">
        <v>11.166666666666668</v>
      </c>
      <c r="DN29" s="1">
        <v>5</v>
      </c>
      <c r="DO29" s="1">
        <v>2.5</v>
      </c>
      <c r="DP29" s="1">
        <v>67.420666666666662</v>
      </c>
      <c r="DQ29" s="1">
        <v>0</v>
      </c>
      <c r="DR29" s="1">
        <v>67.420666666666662</v>
      </c>
      <c r="DS29" s="1">
        <v>2</v>
      </c>
      <c r="DT29" s="1">
        <v>1</v>
      </c>
      <c r="DU29" s="1" t="s">
        <v>2049</v>
      </c>
      <c r="DV29" s="1" t="s">
        <v>2073</v>
      </c>
      <c r="DW29" s="1" t="s">
        <v>2074</v>
      </c>
      <c r="DX29" s="1"/>
    </row>
    <row r="30" spans="1:129" ht="29.25" customHeight="1" x14ac:dyDescent="0.25">
      <c r="A30" s="1">
        <v>29</v>
      </c>
      <c r="B30" s="1" t="s">
        <v>394</v>
      </c>
      <c r="C30" s="1" t="s">
        <v>395</v>
      </c>
      <c r="D30" s="1" t="s">
        <v>396</v>
      </c>
      <c r="E30" s="4" t="s">
        <v>397</v>
      </c>
      <c r="F30" s="1"/>
      <c r="G30" s="1"/>
      <c r="H30" s="1" t="s">
        <v>398</v>
      </c>
      <c r="I30" s="1" t="s">
        <v>399</v>
      </c>
      <c r="J30" s="1" t="s">
        <v>400</v>
      </c>
      <c r="K30" s="1"/>
      <c r="L30" s="1" t="s">
        <v>94</v>
      </c>
      <c r="M30" s="1"/>
      <c r="N30" s="11">
        <v>44935.638888888891</v>
      </c>
      <c r="O30" s="1" t="s">
        <v>117</v>
      </c>
      <c r="P30" s="1"/>
      <c r="Q30" s="1">
        <v>6374787898</v>
      </c>
      <c r="R30" s="1" t="s">
        <v>96</v>
      </c>
      <c r="S30" s="4" t="s">
        <v>96</v>
      </c>
      <c r="T30" s="1" t="s">
        <v>145</v>
      </c>
      <c r="U30" s="1" t="s">
        <v>297</v>
      </c>
      <c r="V30" s="1" t="s">
        <v>401</v>
      </c>
      <c r="W30" s="1" t="s">
        <v>101</v>
      </c>
      <c r="X30" s="5">
        <v>45231</v>
      </c>
      <c r="Y30" s="1">
        <v>21.84</v>
      </c>
      <c r="Z30" s="1">
        <v>60.23</v>
      </c>
      <c r="AA30" s="1" t="s">
        <v>402</v>
      </c>
      <c r="AB30" s="4" t="s">
        <v>147</v>
      </c>
      <c r="AC30" s="5">
        <v>44986</v>
      </c>
      <c r="AD30" s="1">
        <v>91.4</v>
      </c>
      <c r="AE30" s="1"/>
      <c r="AF30" s="1" t="s">
        <v>122</v>
      </c>
      <c r="AG30" s="1"/>
      <c r="AH30" s="1" t="s">
        <v>402</v>
      </c>
      <c r="AI30" s="4" t="s">
        <v>147</v>
      </c>
      <c r="AJ30" s="5">
        <v>44986</v>
      </c>
      <c r="AK30" s="1">
        <v>64</v>
      </c>
      <c r="AL30" s="1"/>
      <c r="AM30" s="1" t="s">
        <v>122</v>
      </c>
      <c r="AN30" s="1" t="s">
        <v>123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 t="s">
        <v>206</v>
      </c>
      <c r="BT30" s="1" t="s">
        <v>403</v>
      </c>
      <c r="BU30" s="5">
        <v>44666</v>
      </c>
      <c r="BV30" s="1">
        <v>68</v>
      </c>
      <c r="BW30" s="1" t="s">
        <v>99</v>
      </c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 t="s">
        <v>404</v>
      </c>
      <c r="CN30" s="1">
        <v>44568</v>
      </c>
      <c r="CO30" s="1">
        <v>1</v>
      </c>
      <c r="CP30" s="1">
        <v>1</v>
      </c>
      <c r="CQ30" s="1"/>
      <c r="CR30" s="1"/>
      <c r="CS30" s="1"/>
      <c r="CT30" s="1"/>
      <c r="CU30" s="1">
        <v>4.57</v>
      </c>
      <c r="CV30" s="1">
        <v>3.2</v>
      </c>
      <c r="CW30" s="1">
        <v>6.8000000000000007</v>
      </c>
      <c r="CX30" s="1"/>
      <c r="CY30" s="1">
        <v>14.57</v>
      </c>
      <c r="CZ30" s="1"/>
      <c r="DA30" s="1">
        <v>20.753777187448115</v>
      </c>
      <c r="DB30" s="1">
        <v>80.983777187448112</v>
      </c>
      <c r="DC30" s="1">
        <v>28.344322015606839</v>
      </c>
      <c r="DD30" s="1"/>
      <c r="DE30" s="1"/>
      <c r="DF30" s="1"/>
      <c r="DG30" s="1"/>
      <c r="DH30" s="1"/>
      <c r="DI30" s="1"/>
      <c r="DJ30" s="1">
        <v>27.5</v>
      </c>
      <c r="DK30" s="1">
        <v>5.5</v>
      </c>
      <c r="DL30" s="1">
        <v>34.5</v>
      </c>
      <c r="DM30" s="1">
        <v>11.5</v>
      </c>
      <c r="DN30" s="1">
        <v>8</v>
      </c>
      <c r="DO30" s="1">
        <v>4</v>
      </c>
      <c r="DP30" s="1">
        <v>63.914322015606842</v>
      </c>
      <c r="DQ30" s="1">
        <v>0</v>
      </c>
      <c r="DR30" s="1">
        <v>63.914322015606842</v>
      </c>
      <c r="DS30" s="1"/>
      <c r="DT30" s="1">
        <v>1</v>
      </c>
      <c r="DU30" s="1" t="s">
        <v>1969</v>
      </c>
      <c r="DV30" s="1"/>
      <c r="DW30" s="1" t="s">
        <v>1970</v>
      </c>
      <c r="DX30" s="1" t="s">
        <v>2006</v>
      </c>
      <c r="DY30" s="3" t="s">
        <v>100</v>
      </c>
    </row>
    <row r="31" spans="1:129" ht="29.25" customHeight="1" x14ac:dyDescent="0.25">
      <c r="A31" s="1">
        <v>30</v>
      </c>
      <c r="B31" s="1" t="s">
        <v>405</v>
      </c>
      <c r="C31" s="1" t="s">
        <v>406</v>
      </c>
      <c r="D31" s="1" t="s">
        <v>407</v>
      </c>
      <c r="E31" s="4" t="s">
        <v>408</v>
      </c>
      <c r="F31" s="1"/>
      <c r="G31" s="1"/>
      <c r="H31" s="1" t="s">
        <v>409</v>
      </c>
      <c r="I31" s="1" t="s">
        <v>410</v>
      </c>
      <c r="J31" s="1" t="s">
        <v>411</v>
      </c>
      <c r="K31" s="1"/>
      <c r="L31" s="1" t="s">
        <v>116</v>
      </c>
      <c r="M31" s="1"/>
      <c r="N31" s="11">
        <v>45021.5</v>
      </c>
      <c r="O31" s="1" t="s">
        <v>117</v>
      </c>
      <c r="P31" s="1"/>
      <c r="Q31" s="1" t="s">
        <v>412</v>
      </c>
      <c r="R31" s="1" t="s">
        <v>96</v>
      </c>
      <c r="S31" s="4" t="s">
        <v>413</v>
      </c>
      <c r="T31" s="1" t="s">
        <v>145</v>
      </c>
      <c r="U31" s="1"/>
      <c r="V31" s="1" t="s">
        <v>412</v>
      </c>
      <c r="W31" s="1"/>
      <c r="X31" s="1"/>
      <c r="Y31" s="1"/>
      <c r="Z31" s="1"/>
      <c r="AA31" s="1" t="s">
        <v>414</v>
      </c>
      <c r="AB31" s="4" t="s">
        <v>147</v>
      </c>
      <c r="AC31" s="5">
        <v>43160</v>
      </c>
      <c r="AD31" s="1">
        <v>84.6</v>
      </c>
      <c r="AE31" s="1"/>
      <c r="AF31" s="1" t="s">
        <v>122</v>
      </c>
      <c r="AG31" s="1"/>
      <c r="AH31" s="1" t="s">
        <v>415</v>
      </c>
      <c r="AI31" s="4" t="s">
        <v>147</v>
      </c>
      <c r="AJ31" s="5">
        <v>43891</v>
      </c>
      <c r="AK31" s="1">
        <v>81.66</v>
      </c>
      <c r="AL31" s="1"/>
      <c r="AM31" s="1" t="s">
        <v>122</v>
      </c>
      <c r="AN31" s="1" t="s">
        <v>123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 t="s">
        <v>103</v>
      </c>
      <c r="BH31" s="5">
        <v>45047</v>
      </c>
      <c r="BI31" s="1"/>
      <c r="BJ31" s="1">
        <v>85.3</v>
      </c>
      <c r="BK31" s="1"/>
      <c r="BL31" s="1"/>
      <c r="BM31" s="1"/>
      <c r="BN31" s="1"/>
      <c r="BO31" s="1"/>
      <c r="BP31" s="1"/>
      <c r="BQ31" s="1"/>
      <c r="BR31" s="1"/>
      <c r="BS31" s="1" t="s">
        <v>416</v>
      </c>
      <c r="BT31" s="1" t="s">
        <v>403</v>
      </c>
      <c r="BU31" s="5">
        <v>45046</v>
      </c>
      <c r="BV31" s="1">
        <v>68.2</v>
      </c>
      <c r="BW31" s="1" t="s">
        <v>99</v>
      </c>
      <c r="BX31" s="1"/>
      <c r="BY31" s="1"/>
      <c r="BZ31" s="1" t="s">
        <v>417</v>
      </c>
      <c r="CA31" s="5">
        <v>44739</v>
      </c>
      <c r="CB31" s="5">
        <v>44785</v>
      </c>
      <c r="CC31" s="1"/>
      <c r="CD31" s="1"/>
      <c r="CE31" s="1"/>
      <c r="CF31" s="4">
        <v>12</v>
      </c>
      <c r="CG31" s="5">
        <v>45105</v>
      </c>
      <c r="CH31" s="5">
        <v>44431</v>
      </c>
      <c r="CI31" s="5">
        <v>44927</v>
      </c>
      <c r="CJ31" s="1"/>
      <c r="CK31" s="1"/>
      <c r="CL31" s="1"/>
      <c r="CM31" s="1" t="s">
        <v>418</v>
      </c>
      <c r="CN31" s="1">
        <v>44666</v>
      </c>
      <c r="CO31" s="1"/>
      <c r="CP31" s="1">
        <v>1</v>
      </c>
      <c r="CQ31" s="1"/>
      <c r="CR31" s="1"/>
      <c r="CS31" s="1"/>
      <c r="CT31" s="1"/>
      <c r="CU31" s="1">
        <v>4.2299999999999995</v>
      </c>
      <c r="CV31" s="1">
        <v>4.0830000000000002</v>
      </c>
      <c r="CW31" s="1">
        <v>6.82</v>
      </c>
      <c r="CX31" s="1"/>
      <c r="CY31" s="1">
        <v>15.132999999999999</v>
      </c>
      <c r="CZ31" s="1">
        <v>29.855</v>
      </c>
      <c r="DA31" s="1"/>
      <c r="DB31" s="1"/>
      <c r="DC31" s="1"/>
      <c r="DD31" s="1"/>
      <c r="DE31" s="1"/>
      <c r="DF31" s="1"/>
      <c r="DG31" s="1"/>
      <c r="DH31" s="1"/>
      <c r="DI31" s="1"/>
      <c r="DJ31" s="1">
        <v>23</v>
      </c>
      <c r="DK31" s="1">
        <v>4.6000000000000005</v>
      </c>
      <c r="DL31" s="1">
        <v>32</v>
      </c>
      <c r="DM31" s="1">
        <v>10.666666666666666</v>
      </c>
      <c r="DN31" s="1">
        <v>7.5</v>
      </c>
      <c r="DO31" s="1">
        <v>3.75</v>
      </c>
      <c r="DP31" s="1">
        <v>64.004666666666665</v>
      </c>
      <c r="DQ31" s="1">
        <v>0</v>
      </c>
      <c r="DR31" s="1">
        <v>64.004666666666665</v>
      </c>
      <c r="DS31" s="1">
        <v>2</v>
      </c>
      <c r="DT31" s="1">
        <v>1</v>
      </c>
      <c r="DU31" s="1" t="s">
        <v>2049</v>
      </c>
      <c r="DV31" s="1" t="s">
        <v>2075</v>
      </c>
      <c r="DW31" s="1" t="s">
        <v>2074</v>
      </c>
      <c r="DX31" s="1"/>
    </row>
    <row r="32" spans="1:129" ht="29.25" customHeight="1" x14ac:dyDescent="0.25">
      <c r="A32" s="1">
        <v>31</v>
      </c>
      <c r="B32" s="1" t="s">
        <v>419</v>
      </c>
      <c r="C32" s="1" t="s">
        <v>420</v>
      </c>
      <c r="D32" s="1" t="s">
        <v>421</v>
      </c>
      <c r="E32" s="4" t="s">
        <v>422</v>
      </c>
      <c r="F32" s="1"/>
      <c r="G32" s="1"/>
      <c r="H32" s="1" t="s">
        <v>423</v>
      </c>
      <c r="I32" s="1" t="s">
        <v>424</v>
      </c>
      <c r="J32" s="1" t="s">
        <v>425</v>
      </c>
      <c r="K32" s="1"/>
      <c r="L32" s="1" t="s">
        <v>159</v>
      </c>
      <c r="M32" s="1"/>
      <c r="N32" s="11">
        <v>44932.868055555555</v>
      </c>
      <c r="O32" s="1" t="s">
        <v>117</v>
      </c>
      <c r="P32" s="1"/>
      <c r="Q32" s="1" t="s">
        <v>426</v>
      </c>
      <c r="R32" s="1" t="s">
        <v>96</v>
      </c>
      <c r="S32" s="4" t="s">
        <v>97</v>
      </c>
      <c r="T32" s="1" t="s">
        <v>145</v>
      </c>
      <c r="U32" s="1" t="s">
        <v>98</v>
      </c>
      <c r="V32" s="1" t="s">
        <v>427</v>
      </c>
      <c r="W32" s="1" t="s">
        <v>101</v>
      </c>
      <c r="X32" s="5">
        <v>44866</v>
      </c>
      <c r="Y32" s="1">
        <v>17.59</v>
      </c>
      <c r="Z32" s="1">
        <v>51.91</v>
      </c>
      <c r="AA32" s="1" t="s">
        <v>428</v>
      </c>
      <c r="AB32" s="4" t="s">
        <v>147</v>
      </c>
      <c r="AC32" s="5">
        <v>42491</v>
      </c>
      <c r="AD32" s="1">
        <v>89.2</v>
      </c>
      <c r="AE32" s="1"/>
      <c r="AF32" s="1" t="s">
        <v>122</v>
      </c>
      <c r="AG32" s="1"/>
      <c r="AH32" s="1" t="s">
        <v>428</v>
      </c>
      <c r="AI32" s="4" t="s">
        <v>147</v>
      </c>
      <c r="AJ32" s="5">
        <v>43191</v>
      </c>
      <c r="AK32" s="1">
        <v>66.900000000000006</v>
      </c>
      <c r="AL32" s="1"/>
      <c r="AM32" s="1" t="s">
        <v>122</v>
      </c>
      <c r="AN32" s="1" t="s">
        <v>123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 t="s">
        <v>429</v>
      </c>
      <c r="BT32" s="1" t="s">
        <v>430</v>
      </c>
      <c r="BU32" s="5">
        <v>44705</v>
      </c>
      <c r="BV32" s="1">
        <v>81</v>
      </c>
      <c r="BW32" s="1" t="s">
        <v>151</v>
      </c>
      <c r="BX32" s="1"/>
      <c r="BY32" s="1"/>
      <c r="BZ32" s="1"/>
      <c r="CA32" s="1"/>
      <c r="CB32" s="1"/>
      <c r="CC32" s="1"/>
      <c r="CD32" s="1"/>
      <c r="CE32" s="1"/>
      <c r="CF32" s="4">
        <v>9</v>
      </c>
      <c r="CG32" s="5">
        <v>44738</v>
      </c>
      <c r="CH32" s="5">
        <v>45103</v>
      </c>
      <c r="CI32" s="1"/>
      <c r="CJ32" s="1"/>
      <c r="CK32" s="1"/>
      <c r="CL32" s="1"/>
      <c r="CM32" s="1" t="s">
        <v>431</v>
      </c>
      <c r="CN32" s="1">
        <v>44962</v>
      </c>
      <c r="CO32" s="1">
        <v>1</v>
      </c>
      <c r="CP32" s="1">
        <v>2</v>
      </c>
      <c r="CQ32" s="1" t="s">
        <v>1968</v>
      </c>
      <c r="CR32" s="1"/>
      <c r="CS32" s="1">
        <v>2</v>
      </c>
      <c r="CT32" s="1"/>
      <c r="CU32" s="1">
        <v>4.46</v>
      </c>
      <c r="CV32" s="1">
        <v>3.3450000000000002</v>
      </c>
      <c r="CW32" s="1">
        <v>8.1000000000000014</v>
      </c>
      <c r="CX32" s="1"/>
      <c r="CY32" s="1">
        <v>15.905000000000001</v>
      </c>
      <c r="CZ32" s="1"/>
      <c r="DA32" s="1">
        <v>24.080138701598923</v>
      </c>
      <c r="DB32" s="1">
        <v>75.990138701598923</v>
      </c>
      <c r="DC32" s="1">
        <v>26.596548545559621</v>
      </c>
      <c r="DD32" s="1"/>
      <c r="DE32" s="1"/>
      <c r="DF32" s="1"/>
      <c r="DG32" s="1"/>
      <c r="DH32" s="1"/>
      <c r="DI32" s="1"/>
      <c r="DJ32" s="1">
        <v>42</v>
      </c>
      <c r="DK32" s="1">
        <v>8.4</v>
      </c>
      <c r="DL32" s="1">
        <v>46</v>
      </c>
      <c r="DM32" s="1">
        <v>15.333333333333334</v>
      </c>
      <c r="DN32" s="1">
        <v>7</v>
      </c>
      <c r="DO32" s="1">
        <v>3.5</v>
      </c>
      <c r="DP32" s="1">
        <v>71.734881878892949</v>
      </c>
      <c r="DQ32" s="1">
        <v>0</v>
      </c>
      <c r="DR32" s="1">
        <v>71.734881878892949</v>
      </c>
      <c r="DS32" s="1">
        <v>1</v>
      </c>
      <c r="DT32" s="1">
        <v>1</v>
      </c>
      <c r="DU32" s="1" t="s">
        <v>1969</v>
      </c>
      <c r="DV32" s="1"/>
      <c r="DW32" s="1" t="s">
        <v>1970</v>
      </c>
      <c r="DX32" s="1" t="s">
        <v>2006</v>
      </c>
    </row>
    <row r="33" spans="1:128" ht="29.25" customHeight="1" x14ac:dyDescent="0.25">
      <c r="A33" s="1">
        <v>32</v>
      </c>
      <c r="B33" s="1" t="s">
        <v>432</v>
      </c>
      <c r="C33" s="1" t="s">
        <v>433</v>
      </c>
      <c r="D33" s="1" t="s">
        <v>434</v>
      </c>
      <c r="E33" s="4" t="s">
        <v>435</v>
      </c>
      <c r="F33" s="1"/>
      <c r="G33" s="1"/>
      <c r="H33" s="1"/>
      <c r="I33" s="1" t="s">
        <v>436</v>
      </c>
      <c r="J33" s="1" t="s">
        <v>437</v>
      </c>
      <c r="K33" s="1"/>
      <c r="L33" s="1" t="s">
        <v>131</v>
      </c>
      <c r="M33" s="1"/>
      <c r="N33" s="11">
        <v>44975.768750000003</v>
      </c>
      <c r="O33" s="1" t="s">
        <v>95</v>
      </c>
      <c r="P33" s="1"/>
      <c r="Q33" s="14" t="s">
        <v>438</v>
      </c>
      <c r="R33" s="1" t="s">
        <v>96</v>
      </c>
      <c r="S33" s="4" t="s">
        <v>144</v>
      </c>
      <c r="T33" s="1" t="s">
        <v>145</v>
      </c>
      <c r="U33" s="1" t="s">
        <v>297</v>
      </c>
      <c r="V33" s="1" t="s">
        <v>438</v>
      </c>
      <c r="W33" s="1" t="s">
        <v>101</v>
      </c>
      <c r="X33" s="5">
        <v>44866</v>
      </c>
      <c r="Y33" s="1">
        <v>17.809999999999999</v>
      </c>
      <c r="Z33" s="1">
        <v>52.8</v>
      </c>
      <c r="AA33" s="1" t="s">
        <v>439</v>
      </c>
      <c r="AB33" s="4" t="s">
        <v>147</v>
      </c>
      <c r="AC33" s="5">
        <v>42430</v>
      </c>
      <c r="AD33" s="1">
        <f>480/5</f>
        <v>96</v>
      </c>
      <c r="AE33" s="1"/>
      <c r="AF33" s="1" t="s">
        <v>122</v>
      </c>
      <c r="AG33" s="1"/>
      <c r="AH33" s="1" t="s">
        <v>439</v>
      </c>
      <c r="AI33" s="4" t="s">
        <v>147</v>
      </c>
      <c r="AJ33" s="5">
        <v>43160</v>
      </c>
      <c r="AK33" s="1">
        <v>71.5</v>
      </c>
      <c r="AL33" s="1"/>
      <c r="AM33" s="1" t="s">
        <v>122</v>
      </c>
      <c r="AN33" s="1" t="s">
        <v>123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 t="s">
        <v>103</v>
      </c>
      <c r="AZ33" s="5">
        <v>44896</v>
      </c>
      <c r="BA33" s="1">
        <v>523.5</v>
      </c>
      <c r="BB33" s="1">
        <v>44.15</v>
      </c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 t="s">
        <v>440</v>
      </c>
      <c r="BT33" s="1" t="s">
        <v>441</v>
      </c>
      <c r="BU33" s="5">
        <v>44697</v>
      </c>
      <c r="BV33" s="1">
        <v>83.3</v>
      </c>
      <c r="BW33" s="1" t="s">
        <v>151</v>
      </c>
      <c r="BX33" s="1"/>
      <c r="BY33" s="1">
        <v>0</v>
      </c>
      <c r="BZ33" s="1"/>
      <c r="CA33" s="1"/>
      <c r="CB33" s="1"/>
      <c r="CC33" s="1"/>
      <c r="CD33" s="1"/>
      <c r="CE33" s="1"/>
      <c r="CF33" s="4"/>
      <c r="CG33" s="1"/>
      <c r="CH33" s="1"/>
      <c r="CI33" s="1"/>
      <c r="CJ33" s="1"/>
      <c r="CK33" s="1"/>
      <c r="CL33" s="1"/>
      <c r="CM33" s="1" t="s">
        <v>442</v>
      </c>
      <c r="CN33" s="1">
        <v>45003</v>
      </c>
      <c r="CO33" s="1">
        <v>1</v>
      </c>
      <c r="CP33" s="1"/>
      <c r="CQ33" s="1"/>
      <c r="CR33" s="1"/>
      <c r="CS33" s="1"/>
      <c r="CT33" s="1"/>
      <c r="CU33" s="1">
        <v>4.8</v>
      </c>
      <c r="CV33" s="1">
        <v>3.5749999999999997</v>
      </c>
      <c r="CW33" s="1">
        <v>8.33</v>
      </c>
      <c r="CX33" s="1"/>
      <c r="CY33" s="1">
        <v>16.704999999999998</v>
      </c>
      <c r="CZ33" s="1">
        <v>15.452500000000001</v>
      </c>
      <c r="DA33" s="1">
        <v>23.674242424242426</v>
      </c>
      <c r="DB33" s="1">
        <v>76.474242424242419</v>
      </c>
      <c r="DC33" s="1">
        <v>26.765984848484848</v>
      </c>
      <c r="DD33" s="1"/>
      <c r="DE33" s="1"/>
      <c r="DF33" s="1"/>
      <c r="DG33" s="1"/>
      <c r="DH33" s="1"/>
      <c r="DI33" s="1"/>
      <c r="DJ33" s="1">
        <v>38.75</v>
      </c>
      <c r="DK33" s="1">
        <v>7.75</v>
      </c>
      <c r="DL33" s="1">
        <v>32.25</v>
      </c>
      <c r="DM33" s="1">
        <v>10.75</v>
      </c>
      <c r="DN33" s="1">
        <v>7</v>
      </c>
      <c r="DO33" s="1">
        <v>3.5</v>
      </c>
      <c r="DP33" s="1">
        <v>65.470984848484846</v>
      </c>
      <c r="DQ33" s="1">
        <v>0</v>
      </c>
      <c r="DR33" s="1">
        <v>65.470984848484846</v>
      </c>
      <c r="DS33" s="1">
        <v>2</v>
      </c>
      <c r="DT33" s="1">
        <v>2</v>
      </c>
      <c r="DU33" s="1" t="s">
        <v>1969</v>
      </c>
      <c r="DV33" s="1" t="s">
        <v>2076</v>
      </c>
      <c r="DW33" s="1" t="s">
        <v>1970</v>
      </c>
      <c r="DX33" s="1"/>
    </row>
    <row r="34" spans="1:128" ht="29.25" customHeight="1" x14ac:dyDescent="0.25">
      <c r="A34" s="1">
        <v>33</v>
      </c>
      <c r="B34" s="1" t="s">
        <v>443</v>
      </c>
      <c r="C34" s="1" t="s">
        <v>444</v>
      </c>
      <c r="D34" s="1" t="s">
        <v>445</v>
      </c>
      <c r="E34" s="4" t="s">
        <v>446</v>
      </c>
      <c r="F34" s="1"/>
      <c r="G34" s="1"/>
      <c r="H34" s="1"/>
      <c r="I34" s="1" t="s">
        <v>447</v>
      </c>
      <c r="J34" s="1" t="s">
        <v>448</v>
      </c>
      <c r="K34" s="1"/>
      <c r="L34" s="1" t="s">
        <v>449</v>
      </c>
      <c r="M34" s="1"/>
      <c r="N34" s="11">
        <v>44964.46875</v>
      </c>
      <c r="O34" s="1" t="s">
        <v>117</v>
      </c>
      <c r="P34" s="1"/>
      <c r="Q34" s="14" t="s">
        <v>450</v>
      </c>
      <c r="R34" s="1" t="s">
        <v>96</v>
      </c>
      <c r="S34" s="4" t="s">
        <v>249</v>
      </c>
      <c r="T34" s="1" t="s">
        <v>145</v>
      </c>
      <c r="U34" s="1" t="s">
        <v>218</v>
      </c>
      <c r="V34" s="1" t="s">
        <v>450</v>
      </c>
      <c r="W34" s="1" t="s">
        <v>101</v>
      </c>
      <c r="X34" s="1"/>
      <c r="Y34" s="1"/>
      <c r="Z34" s="1">
        <v>53.45</v>
      </c>
      <c r="AA34" s="1" t="s">
        <v>451</v>
      </c>
      <c r="AB34" s="4" t="s">
        <v>102</v>
      </c>
      <c r="AC34" s="5">
        <v>42125</v>
      </c>
      <c r="AD34" s="1">
        <v>86</v>
      </c>
      <c r="AE34" s="1"/>
      <c r="AF34" s="1" t="s">
        <v>122</v>
      </c>
      <c r="AG34" s="1"/>
      <c r="AH34" s="1" t="s">
        <v>452</v>
      </c>
      <c r="AI34" s="4" t="s">
        <v>147</v>
      </c>
      <c r="AJ34" s="5">
        <v>42795</v>
      </c>
      <c r="AK34" s="1">
        <f>804/12</f>
        <v>67</v>
      </c>
      <c r="AL34" s="1"/>
      <c r="AM34" s="1" t="s">
        <v>122</v>
      </c>
      <c r="AN34" s="1" t="s">
        <v>123</v>
      </c>
      <c r="AO34" s="5">
        <v>44958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5">
        <v>44958</v>
      </c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 t="s">
        <v>453</v>
      </c>
      <c r="BT34" s="1" t="s">
        <v>454</v>
      </c>
      <c r="BU34" s="5">
        <v>44812</v>
      </c>
      <c r="BV34" s="1">
        <v>74</v>
      </c>
      <c r="BW34" s="1" t="s">
        <v>195</v>
      </c>
      <c r="BX34" s="1">
        <v>0</v>
      </c>
      <c r="BY34" s="1">
        <v>0</v>
      </c>
      <c r="BZ34" s="1"/>
      <c r="CA34" s="1"/>
      <c r="CB34" s="1"/>
      <c r="CC34" s="1"/>
      <c r="CD34" s="1"/>
      <c r="CE34" s="1"/>
      <c r="CF34" s="4">
        <v>4</v>
      </c>
      <c r="CG34" s="5">
        <v>43451</v>
      </c>
      <c r="CH34" s="5">
        <v>43542</v>
      </c>
      <c r="CI34" s="5">
        <v>44927</v>
      </c>
      <c r="CJ34" s="1"/>
      <c r="CK34" s="1"/>
      <c r="CL34" s="1"/>
      <c r="CM34" s="1" t="s">
        <v>455</v>
      </c>
      <c r="CN34" s="1">
        <v>45003</v>
      </c>
      <c r="CO34" s="1"/>
      <c r="CP34" s="1"/>
      <c r="CQ34" s="1"/>
      <c r="CR34" s="1"/>
      <c r="CS34" s="1"/>
      <c r="CT34" s="1"/>
      <c r="CU34" s="1">
        <v>4.3</v>
      </c>
      <c r="CV34" s="1">
        <v>3.35</v>
      </c>
      <c r="CW34" s="1">
        <v>7.4</v>
      </c>
      <c r="CX34" s="1"/>
      <c r="CY34" s="1">
        <v>15.05</v>
      </c>
      <c r="CZ34" s="1"/>
      <c r="DA34" s="1">
        <v>23.386342376052387</v>
      </c>
      <c r="DB34" s="1">
        <v>76.836342376052386</v>
      </c>
      <c r="DC34" s="1">
        <v>26.892719831618336</v>
      </c>
      <c r="DD34" s="1"/>
      <c r="DE34" s="1"/>
      <c r="DF34" s="1"/>
      <c r="DG34" s="1"/>
      <c r="DH34" s="1"/>
      <c r="DI34" s="1"/>
      <c r="DJ34" s="1">
        <v>33.5</v>
      </c>
      <c r="DK34" s="1">
        <v>6.7</v>
      </c>
      <c r="DL34" s="1">
        <v>36</v>
      </c>
      <c r="DM34" s="1">
        <v>12</v>
      </c>
      <c r="DN34" s="1">
        <v>7.5</v>
      </c>
      <c r="DO34" s="1">
        <v>3.75</v>
      </c>
      <c r="DP34" s="1">
        <v>64.392719831618336</v>
      </c>
      <c r="DQ34" s="1">
        <v>0</v>
      </c>
      <c r="DR34" s="1">
        <v>64.392719831618336</v>
      </c>
      <c r="DS34" s="1">
        <v>1</v>
      </c>
      <c r="DT34" s="1">
        <v>1</v>
      </c>
      <c r="DU34" s="1" t="s">
        <v>2049</v>
      </c>
      <c r="DV34" s="1"/>
      <c r="DW34" s="1" t="s">
        <v>1970</v>
      </c>
      <c r="DX34" s="1"/>
    </row>
    <row r="35" spans="1:128" ht="29.25" customHeight="1" x14ac:dyDescent="0.25">
      <c r="A35" s="1">
        <v>34</v>
      </c>
      <c r="B35" s="1" t="s">
        <v>456</v>
      </c>
      <c r="C35" s="1" t="s">
        <v>457</v>
      </c>
      <c r="D35" s="1" t="s">
        <v>458</v>
      </c>
      <c r="E35" s="4" t="s">
        <v>459</v>
      </c>
      <c r="F35" s="1"/>
      <c r="G35" s="1"/>
      <c r="H35" s="1"/>
      <c r="I35" s="1" t="s">
        <v>460</v>
      </c>
      <c r="J35" s="1" t="s">
        <v>461</v>
      </c>
      <c r="K35" s="1"/>
      <c r="L35" s="1" t="s">
        <v>116</v>
      </c>
      <c r="M35" s="1"/>
      <c r="N35" s="11">
        <v>44935.474305555559</v>
      </c>
      <c r="O35" s="1" t="s">
        <v>95</v>
      </c>
      <c r="P35" s="1"/>
      <c r="Q35" s="1" t="s">
        <v>462</v>
      </c>
      <c r="R35" s="1" t="s">
        <v>96</v>
      </c>
      <c r="S35" s="4" t="s">
        <v>463</v>
      </c>
      <c r="T35" s="1" t="s">
        <v>145</v>
      </c>
      <c r="U35" s="1" t="s">
        <v>297</v>
      </c>
      <c r="V35" s="1" t="s">
        <v>462</v>
      </c>
      <c r="W35" s="1" t="s">
        <v>101</v>
      </c>
      <c r="X35" s="5">
        <v>44866</v>
      </c>
      <c r="Y35" s="1">
        <v>19.87</v>
      </c>
      <c r="Z35" s="1">
        <v>56.74</v>
      </c>
      <c r="AA35" s="1" t="s">
        <v>464</v>
      </c>
      <c r="AB35" s="4" t="s">
        <v>147</v>
      </c>
      <c r="AC35" s="5">
        <v>43221</v>
      </c>
      <c r="AD35" s="1">
        <v>97.4</v>
      </c>
      <c r="AE35" s="1"/>
      <c r="AF35" s="1" t="s">
        <v>122</v>
      </c>
      <c r="AG35" s="1"/>
      <c r="AH35" s="1" t="s">
        <v>465</v>
      </c>
      <c r="AI35" s="4" t="s">
        <v>147</v>
      </c>
      <c r="AJ35" s="5">
        <v>43952</v>
      </c>
      <c r="AK35" s="1">
        <v>88.5</v>
      </c>
      <c r="AL35" s="1"/>
      <c r="AM35" s="1" t="s">
        <v>122</v>
      </c>
      <c r="AN35" s="1" t="s">
        <v>123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 t="s">
        <v>466</v>
      </c>
      <c r="BT35" s="1" t="s">
        <v>467</v>
      </c>
      <c r="BU35" s="5">
        <v>45077</v>
      </c>
      <c r="BV35" s="1">
        <v>78.7</v>
      </c>
      <c r="BW35" s="1" t="s">
        <v>99</v>
      </c>
      <c r="BX35" s="1"/>
      <c r="BY35" s="1"/>
      <c r="BZ35" s="1"/>
      <c r="CA35" s="1"/>
      <c r="CB35" s="1"/>
      <c r="CC35" s="1"/>
      <c r="CD35" s="1"/>
      <c r="CE35" s="1"/>
      <c r="CF35" s="4"/>
      <c r="CG35" s="1"/>
      <c r="CH35" s="1"/>
      <c r="CI35" s="1"/>
      <c r="CJ35" s="1"/>
      <c r="CK35" s="1"/>
      <c r="CL35" s="1"/>
      <c r="CM35" s="1" t="s">
        <v>468</v>
      </c>
      <c r="CN35" s="1">
        <v>44962</v>
      </c>
      <c r="CO35" s="1">
        <v>1</v>
      </c>
      <c r="CP35" s="1">
        <v>2</v>
      </c>
      <c r="CQ35" s="1" t="s">
        <v>1968</v>
      </c>
      <c r="CR35" s="1"/>
      <c r="CS35" s="1">
        <v>1</v>
      </c>
      <c r="CT35" s="1"/>
      <c r="CU35" s="1">
        <v>4.87</v>
      </c>
      <c r="CV35" s="1">
        <v>4.4249999999999998</v>
      </c>
      <c r="CW35" s="1">
        <v>7.87</v>
      </c>
      <c r="CX35" s="1"/>
      <c r="CY35" s="1">
        <v>17.164999999999999</v>
      </c>
      <c r="CZ35" s="1"/>
      <c r="DA35" s="1">
        <v>22.030313711667254</v>
      </c>
      <c r="DB35" s="1">
        <v>78.770313711667256</v>
      </c>
      <c r="DC35" s="1">
        <v>27.56960979908354</v>
      </c>
      <c r="DD35" s="1"/>
      <c r="DE35" s="1"/>
      <c r="DF35" s="1"/>
      <c r="DG35" s="1"/>
      <c r="DH35" s="1"/>
      <c r="DI35" s="1"/>
      <c r="DJ35" s="1">
        <v>38.5</v>
      </c>
      <c r="DK35" s="1">
        <v>7.7</v>
      </c>
      <c r="DL35" s="1">
        <v>42</v>
      </c>
      <c r="DM35" s="1">
        <v>14</v>
      </c>
      <c r="DN35" s="1">
        <v>6.5</v>
      </c>
      <c r="DO35" s="1">
        <v>3.25</v>
      </c>
      <c r="DP35" s="1">
        <v>70.684609799083546</v>
      </c>
      <c r="DQ35" s="1">
        <v>0</v>
      </c>
      <c r="DR35" s="1">
        <v>70.684609799083546</v>
      </c>
      <c r="DS35" s="1">
        <v>2</v>
      </c>
      <c r="DT35" s="1"/>
      <c r="DU35" s="1" t="s">
        <v>1969</v>
      </c>
      <c r="DV35" s="1"/>
      <c r="DW35" s="1" t="s">
        <v>1970</v>
      </c>
      <c r="DX35" s="1" t="s">
        <v>2006</v>
      </c>
    </row>
    <row r="36" spans="1:128" ht="29.25" customHeight="1" x14ac:dyDescent="0.25">
      <c r="A36" s="1">
        <v>35</v>
      </c>
      <c r="B36" s="1" t="s">
        <v>469</v>
      </c>
      <c r="C36" s="1" t="s">
        <v>255</v>
      </c>
      <c r="D36" s="1" t="s">
        <v>470</v>
      </c>
      <c r="E36" s="4" t="s">
        <v>471</v>
      </c>
      <c r="F36" s="1"/>
      <c r="G36" s="1"/>
      <c r="H36" s="1" t="s">
        <v>472</v>
      </c>
      <c r="I36" s="1" t="s">
        <v>473</v>
      </c>
      <c r="J36" s="1" t="s">
        <v>474</v>
      </c>
      <c r="K36" s="1"/>
      <c r="L36" s="1" t="s">
        <v>94</v>
      </c>
      <c r="M36" s="1"/>
      <c r="N36" s="11">
        <v>44954.852777777778</v>
      </c>
      <c r="O36" s="1" t="s">
        <v>95</v>
      </c>
      <c r="P36" s="1"/>
      <c r="Q36" s="9">
        <v>9677774478</v>
      </c>
      <c r="R36" s="1" t="s">
        <v>97</v>
      </c>
      <c r="S36" s="4" t="s">
        <v>235</v>
      </c>
      <c r="T36" s="1" t="s">
        <v>145</v>
      </c>
      <c r="U36" s="1" t="s">
        <v>98</v>
      </c>
      <c r="V36" s="1" t="s">
        <v>475</v>
      </c>
      <c r="W36" s="1"/>
      <c r="X36" s="1"/>
      <c r="Y36" s="1"/>
      <c r="Z36" s="1"/>
      <c r="AA36" s="1" t="s">
        <v>476</v>
      </c>
      <c r="AB36" s="4" t="s">
        <v>147</v>
      </c>
      <c r="AC36" s="5">
        <v>43191</v>
      </c>
      <c r="AD36" s="10">
        <v>88.6</v>
      </c>
      <c r="AE36" s="1"/>
      <c r="AF36" s="1" t="s">
        <v>122</v>
      </c>
      <c r="AG36" s="1"/>
      <c r="AH36" s="1" t="s">
        <v>477</v>
      </c>
      <c r="AI36" s="4" t="s">
        <v>147</v>
      </c>
      <c r="AJ36" s="5">
        <v>43922</v>
      </c>
      <c r="AK36" s="10">
        <v>78.099999999999994</v>
      </c>
      <c r="AL36" s="1"/>
      <c r="AM36" s="1" t="s">
        <v>122</v>
      </c>
      <c r="AN36" s="1" t="s">
        <v>123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 t="s">
        <v>103</v>
      </c>
      <c r="AZ36" s="5">
        <v>44896</v>
      </c>
      <c r="BA36" s="1">
        <v>548.5</v>
      </c>
      <c r="BB36" s="1">
        <v>52.84</v>
      </c>
      <c r="BC36" s="1" t="s">
        <v>103</v>
      </c>
      <c r="BD36" s="1"/>
      <c r="BE36" s="1"/>
      <c r="BF36" s="1">
        <v>76.87</v>
      </c>
      <c r="BG36" s="1"/>
      <c r="BH36" s="1"/>
      <c r="BI36" s="1"/>
      <c r="BJ36" s="1"/>
      <c r="BK36" s="1" t="s">
        <v>103</v>
      </c>
      <c r="BL36" s="1"/>
      <c r="BM36" s="1"/>
      <c r="BN36" s="1"/>
      <c r="BO36" s="1"/>
      <c r="BP36" s="1"/>
      <c r="BQ36" s="1"/>
      <c r="BR36" s="1"/>
      <c r="BS36" s="1" t="s">
        <v>478</v>
      </c>
      <c r="BT36" s="1" t="s">
        <v>479</v>
      </c>
      <c r="BU36" s="5">
        <v>45065</v>
      </c>
      <c r="BV36" s="10">
        <v>81</v>
      </c>
      <c r="BW36" s="1" t="s">
        <v>195</v>
      </c>
      <c r="BX36" s="1"/>
      <c r="BY36" s="1"/>
      <c r="BZ36" s="1"/>
      <c r="CA36" s="1"/>
      <c r="CB36" s="1"/>
      <c r="CC36" s="1"/>
      <c r="CD36" s="1"/>
      <c r="CE36" s="1"/>
      <c r="CF36" s="4"/>
      <c r="CG36" s="1"/>
      <c r="CH36" s="1"/>
      <c r="CI36" s="1"/>
      <c r="CJ36" s="1"/>
      <c r="CK36" s="1"/>
      <c r="CL36" s="1"/>
      <c r="CM36" s="1" t="s">
        <v>480</v>
      </c>
      <c r="CN36" s="1">
        <v>44968</v>
      </c>
      <c r="CO36" s="1">
        <v>2</v>
      </c>
      <c r="CP36" s="1">
        <v>1</v>
      </c>
      <c r="CQ36" s="1" t="s">
        <v>1968</v>
      </c>
      <c r="CR36" s="1"/>
      <c r="CS36" s="1"/>
      <c r="CT36" s="1"/>
      <c r="CU36" s="1">
        <v>4.43</v>
      </c>
      <c r="CV36" s="1">
        <v>3.9049999999999994</v>
      </c>
      <c r="CW36" s="1">
        <v>8.1000000000000014</v>
      </c>
      <c r="CX36" s="1"/>
      <c r="CY36" s="1">
        <v>16.435000000000002</v>
      </c>
      <c r="CZ36" s="1">
        <v>26.904500000000002</v>
      </c>
      <c r="DA36" s="1"/>
      <c r="DB36" s="1"/>
      <c r="DC36" s="1"/>
      <c r="DD36" s="1"/>
      <c r="DE36" s="1"/>
      <c r="DF36" s="1"/>
      <c r="DG36" s="1"/>
      <c r="DH36" s="1"/>
      <c r="DI36" s="1"/>
      <c r="DJ36" s="1">
        <v>6.5</v>
      </c>
      <c r="DK36" s="1">
        <v>1.3</v>
      </c>
      <c r="DL36" s="1">
        <v>8.5</v>
      </c>
      <c r="DM36" s="1">
        <v>2.833333333333333</v>
      </c>
      <c r="DN36" s="1">
        <v>6</v>
      </c>
      <c r="DO36" s="1">
        <v>3</v>
      </c>
      <c r="DP36" s="1">
        <v>50.472833333333334</v>
      </c>
      <c r="DQ36" s="1">
        <v>0</v>
      </c>
      <c r="DR36" s="1">
        <v>50.472833333333334</v>
      </c>
      <c r="DS36" s="1">
        <v>1</v>
      </c>
      <c r="DT36" s="1"/>
      <c r="DU36" s="1" t="s">
        <v>2077</v>
      </c>
      <c r="DV36" s="1" t="s">
        <v>2063</v>
      </c>
      <c r="DW36" s="1"/>
      <c r="DX36" s="1"/>
    </row>
    <row r="37" spans="1:128" ht="29.25" customHeight="1" x14ac:dyDescent="0.25">
      <c r="A37" s="1">
        <v>36</v>
      </c>
      <c r="B37" s="1" t="s">
        <v>481</v>
      </c>
      <c r="C37" s="1" t="s">
        <v>482</v>
      </c>
      <c r="D37" s="1" t="s">
        <v>483</v>
      </c>
      <c r="E37" s="4" t="s">
        <v>484</v>
      </c>
      <c r="F37" s="1"/>
      <c r="G37" s="1"/>
      <c r="H37" s="1" t="s">
        <v>485</v>
      </c>
      <c r="I37" s="1" t="s">
        <v>486</v>
      </c>
      <c r="J37" s="1" t="s">
        <v>487</v>
      </c>
      <c r="K37" s="1"/>
      <c r="L37" s="1" t="s">
        <v>94</v>
      </c>
      <c r="M37" s="1"/>
      <c r="N37" s="11">
        <v>44936.751388888886</v>
      </c>
      <c r="O37" s="1" t="s">
        <v>95</v>
      </c>
      <c r="P37" s="1"/>
      <c r="Q37" s="9">
        <v>7094242236</v>
      </c>
      <c r="R37" s="1" t="s">
        <v>97</v>
      </c>
      <c r="S37" s="4" t="s">
        <v>97</v>
      </c>
      <c r="T37" s="1" t="s">
        <v>145</v>
      </c>
      <c r="U37" s="1" t="s">
        <v>218</v>
      </c>
      <c r="V37" s="1" t="s">
        <v>488</v>
      </c>
      <c r="W37" s="1"/>
      <c r="X37" s="1"/>
      <c r="Y37" s="1"/>
      <c r="Z37" s="1"/>
      <c r="AA37" s="1" t="s">
        <v>489</v>
      </c>
      <c r="AB37" s="4" t="s">
        <v>147</v>
      </c>
      <c r="AC37" s="5">
        <v>43160</v>
      </c>
      <c r="AD37" s="10">
        <f>425/5</f>
        <v>85</v>
      </c>
      <c r="AE37" s="1"/>
      <c r="AF37" s="1" t="s">
        <v>122</v>
      </c>
      <c r="AG37" s="1"/>
      <c r="AH37" s="1" t="s">
        <v>489</v>
      </c>
      <c r="AI37" s="4" t="s">
        <v>147</v>
      </c>
      <c r="AJ37" s="5">
        <v>43891</v>
      </c>
      <c r="AK37" s="15">
        <f>503/6</f>
        <v>83.833333333333329</v>
      </c>
      <c r="AL37" s="1"/>
      <c r="AM37" s="1" t="s">
        <v>122</v>
      </c>
      <c r="AN37" s="1" t="s">
        <v>123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 t="s">
        <v>103</v>
      </c>
      <c r="AZ37" s="5">
        <v>44896</v>
      </c>
      <c r="BA37" s="1">
        <v>652.5</v>
      </c>
      <c r="BB37" s="1">
        <v>84.85</v>
      </c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 t="s">
        <v>238</v>
      </c>
      <c r="BT37" s="1" t="s">
        <v>490</v>
      </c>
      <c r="BU37" s="5">
        <v>45077</v>
      </c>
      <c r="BV37" s="10">
        <v>83</v>
      </c>
      <c r="BW37" s="1" t="s">
        <v>99</v>
      </c>
      <c r="BX37" s="1"/>
      <c r="BY37" s="1"/>
      <c r="BZ37" s="1"/>
      <c r="CA37" s="1"/>
      <c r="CB37" s="1"/>
      <c r="CC37" s="1"/>
      <c r="CD37" s="1"/>
      <c r="CE37" s="1"/>
      <c r="CF37" s="4"/>
      <c r="CG37" s="1"/>
      <c r="CH37" s="1"/>
      <c r="CI37" s="1"/>
      <c r="CJ37" s="1"/>
      <c r="CK37" s="1"/>
      <c r="CL37" s="1"/>
      <c r="CM37" s="1" t="s">
        <v>491</v>
      </c>
      <c r="CN37" s="1">
        <v>44968</v>
      </c>
      <c r="CO37" s="1">
        <v>1</v>
      </c>
      <c r="CP37" s="1">
        <v>2</v>
      </c>
      <c r="CQ37" s="1" t="s">
        <v>1968</v>
      </c>
      <c r="CR37" s="1"/>
      <c r="CS37" s="1"/>
      <c r="CT37" s="1"/>
      <c r="CU37" s="1">
        <v>4.25</v>
      </c>
      <c r="CV37" s="1">
        <v>4.1916666666666664</v>
      </c>
      <c r="CW37" s="1">
        <v>8.2999999999999989</v>
      </c>
      <c r="CX37" s="1"/>
      <c r="CY37" s="1">
        <v>16.741666666666667</v>
      </c>
      <c r="CZ37" s="1">
        <v>29.697499999999998</v>
      </c>
      <c r="DA37" s="1"/>
      <c r="DB37" s="1"/>
      <c r="DC37" s="1"/>
      <c r="DD37" s="1"/>
      <c r="DE37" s="1"/>
      <c r="DF37" s="1"/>
      <c r="DG37" s="1"/>
      <c r="DH37" s="1"/>
      <c r="DI37" s="1"/>
      <c r="DJ37" s="1">
        <v>37.5</v>
      </c>
      <c r="DK37" s="1">
        <v>7.5</v>
      </c>
      <c r="DL37" s="1">
        <v>39</v>
      </c>
      <c r="DM37" s="1">
        <v>13</v>
      </c>
      <c r="DN37" s="1">
        <v>6.5</v>
      </c>
      <c r="DO37" s="1">
        <v>3.25</v>
      </c>
      <c r="DP37" s="1">
        <v>70.189166666666665</v>
      </c>
      <c r="DQ37" s="1">
        <v>0</v>
      </c>
      <c r="DR37" s="1">
        <v>70.189166666666665</v>
      </c>
      <c r="DS37" s="1">
        <v>2</v>
      </c>
      <c r="DT37" s="1"/>
      <c r="DU37" s="1" t="s">
        <v>1969</v>
      </c>
      <c r="DV37" s="1" t="s">
        <v>2078</v>
      </c>
      <c r="DW37" s="1" t="s">
        <v>1970</v>
      </c>
      <c r="DX37" s="1" t="s">
        <v>2006</v>
      </c>
    </row>
    <row r="38" spans="1:128" ht="29.25" customHeight="1" x14ac:dyDescent="0.25">
      <c r="A38" s="1">
        <v>37</v>
      </c>
      <c r="B38" s="1" t="s">
        <v>492</v>
      </c>
      <c r="C38" s="1"/>
      <c r="D38" s="1" t="s">
        <v>493</v>
      </c>
      <c r="E38" s="4" t="s">
        <v>494</v>
      </c>
      <c r="F38" s="1"/>
      <c r="G38" s="1"/>
      <c r="H38" s="1" t="s">
        <v>495</v>
      </c>
      <c r="I38" s="1" t="s">
        <v>1809</v>
      </c>
      <c r="J38" s="1" t="s">
        <v>496</v>
      </c>
      <c r="K38" s="1"/>
      <c r="L38" s="1" t="s">
        <v>116</v>
      </c>
      <c r="M38" s="1" t="s">
        <v>96</v>
      </c>
      <c r="N38" s="11">
        <v>44937.375694444447</v>
      </c>
      <c r="O38" s="1" t="s">
        <v>117</v>
      </c>
      <c r="P38" s="1"/>
      <c r="Q38" s="1" t="s">
        <v>497</v>
      </c>
      <c r="R38" s="1" t="s">
        <v>96</v>
      </c>
      <c r="S38" s="4" t="s">
        <v>96</v>
      </c>
      <c r="T38" s="1" t="s">
        <v>120</v>
      </c>
      <c r="U38" s="1" t="s">
        <v>347</v>
      </c>
      <c r="V38" s="1" t="s">
        <v>497</v>
      </c>
      <c r="W38" s="1" t="s">
        <v>101</v>
      </c>
      <c r="X38" s="5">
        <v>44866</v>
      </c>
      <c r="Y38" s="1">
        <v>17.399999999999999</v>
      </c>
      <c r="Z38" s="1">
        <v>51.62</v>
      </c>
      <c r="AA38" s="1" t="s">
        <v>498</v>
      </c>
      <c r="AB38" s="4" t="s">
        <v>147</v>
      </c>
      <c r="AC38" s="5">
        <v>42064</v>
      </c>
      <c r="AD38" s="1">
        <v>88.4</v>
      </c>
      <c r="AE38" s="1"/>
      <c r="AF38" s="1" t="s">
        <v>122</v>
      </c>
      <c r="AG38" s="1"/>
      <c r="AH38" s="1" t="s">
        <v>499</v>
      </c>
      <c r="AI38" s="4" t="s">
        <v>147</v>
      </c>
      <c r="AJ38" s="5">
        <v>42795</v>
      </c>
      <c r="AK38" s="1">
        <v>93.4</v>
      </c>
      <c r="AL38" s="1"/>
      <c r="AM38" s="1" t="s">
        <v>122</v>
      </c>
      <c r="AN38" s="1" t="s">
        <v>123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 t="s">
        <v>500</v>
      </c>
      <c r="BT38" s="1" t="s">
        <v>403</v>
      </c>
      <c r="BU38" s="5">
        <v>43951</v>
      </c>
      <c r="BV38" s="1">
        <v>73.8</v>
      </c>
      <c r="BW38" s="1" t="s">
        <v>99</v>
      </c>
      <c r="BX38" s="1"/>
      <c r="BY38" s="1"/>
      <c r="BZ38" s="1"/>
      <c r="CA38" s="1"/>
      <c r="CB38" s="1"/>
      <c r="CC38" s="1"/>
      <c r="CD38" s="1"/>
      <c r="CE38" s="1"/>
      <c r="CF38" s="4">
        <v>4</v>
      </c>
      <c r="CG38" s="5">
        <v>44200</v>
      </c>
      <c r="CH38" s="5">
        <v>44865</v>
      </c>
      <c r="CI38" s="1"/>
      <c r="CJ38" s="1"/>
      <c r="CK38" s="1"/>
      <c r="CL38" s="1"/>
      <c r="CM38" s="1" t="s">
        <v>492</v>
      </c>
      <c r="CN38" s="1">
        <v>44962</v>
      </c>
      <c r="CO38" s="1">
        <v>1</v>
      </c>
      <c r="CP38" s="1">
        <v>3</v>
      </c>
      <c r="CQ38" s="1" t="s">
        <v>1968</v>
      </c>
      <c r="CR38" s="1"/>
      <c r="CS38" s="1"/>
      <c r="CT38" s="1"/>
      <c r="CU38" s="1">
        <v>4.42</v>
      </c>
      <c r="CV38" s="1">
        <v>4.67</v>
      </c>
      <c r="CW38" s="1">
        <v>7.38</v>
      </c>
      <c r="CX38" s="1"/>
      <c r="CY38" s="1">
        <v>16.47</v>
      </c>
      <c r="CZ38" s="1"/>
      <c r="DA38" s="1">
        <v>24.215420379697793</v>
      </c>
      <c r="DB38" s="1">
        <v>75.835420379697794</v>
      </c>
      <c r="DC38" s="1">
        <v>26.542397132894227</v>
      </c>
      <c r="DD38" s="1"/>
      <c r="DE38" s="1"/>
      <c r="DF38" s="1"/>
      <c r="DG38" s="1"/>
      <c r="DH38" s="1"/>
      <c r="DI38" s="1"/>
      <c r="DJ38" s="1">
        <v>29.5</v>
      </c>
      <c r="DK38" s="1">
        <v>5.8999999999999995</v>
      </c>
      <c r="DL38" s="1">
        <v>40.5</v>
      </c>
      <c r="DM38" s="1">
        <v>13.5</v>
      </c>
      <c r="DN38" s="1">
        <v>6.5</v>
      </c>
      <c r="DO38" s="1">
        <v>3.25</v>
      </c>
      <c r="DP38" s="1">
        <v>65.662397132894228</v>
      </c>
      <c r="DQ38" s="1">
        <v>0</v>
      </c>
      <c r="DR38" s="1">
        <v>65.662397132894228</v>
      </c>
      <c r="DS38" s="1">
        <v>3</v>
      </c>
      <c r="DT38" s="1">
        <v>4</v>
      </c>
      <c r="DU38" s="1" t="s">
        <v>2005</v>
      </c>
      <c r="DV38" s="1" t="s">
        <v>2079</v>
      </c>
      <c r="DW38" s="1" t="s">
        <v>1970</v>
      </c>
      <c r="DX38" s="1" t="s">
        <v>2006</v>
      </c>
    </row>
    <row r="39" spans="1:128" ht="29.25" customHeight="1" x14ac:dyDescent="0.25">
      <c r="A39" s="1">
        <v>38</v>
      </c>
      <c r="B39" s="1" t="s">
        <v>501</v>
      </c>
      <c r="C39" s="1" t="s">
        <v>502</v>
      </c>
      <c r="D39" s="1" t="s">
        <v>503</v>
      </c>
      <c r="E39" s="4" t="s">
        <v>504</v>
      </c>
      <c r="F39" s="1"/>
      <c r="G39" s="1"/>
      <c r="H39" s="1"/>
      <c r="I39" s="1" t="s">
        <v>505</v>
      </c>
      <c r="J39" s="1" t="s">
        <v>506</v>
      </c>
      <c r="K39" s="1"/>
      <c r="L39" s="1" t="s">
        <v>131</v>
      </c>
      <c r="M39" s="1"/>
      <c r="N39" s="11">
        <v>44937.861805555556</v>
      </c>
      <c r="O39" s="1" t="s">
        <v>117</v>
      </c>
      <c r="P39" s="1"/>
      <c r="Q39" s="9">
        <v>9025506696</v>
      </c>
      <c r="R39" s="1" t="s">
        <v>97</v>
      </c>
      <c r="S39" s="4" t="s">
        <v>97</v>
      </c>
      <c r="T39" s="1" t="s">
        <v>145</v>
      </c>
      <c r="U39" s="1" t="s">
        <v>297</v>
      </c>
      <c r="V39" s="1" t="s">
        <v>507</v>
      </c>
      <c r="W39" s="1"/>
      <c r="X39" s="1"/>
      <c r="Y39" s="1"/>
      <c r="Z39" s="1"/>
      <c r="AA39" s="1" t="s">
        <v>508</v>
      </c>
      <c r="AB39" s="4" t="s">
        <v>147</v>
      </c>
      <c r="AC39" s="5">
        <v>43891</v>
      </c>
      <c r="AD39" s="10">
        <v>76.400000000000006</v>
      </c>
      <c r="AE39" s="1"/>
      <c r="AF39" s="1" t="s">
        <v>122</v>
      </c>
      <c r="AG39" s="1"/>
      <c r="AH39" s="1" t="s">
        <v>509</v>
      </c>
      <c r="AI39" s="4" t="s">
        <v>147</v>
      </c>
      <c r="AJ39" s="5">
        <v>43891</v>
      </c>
      <c r="AK39" s="10">
        <v>61.1</v>
      </c>
      <c r="AL39" s="1"/>
      <c r="AM39" s="1" t="s">
        <v>122</v>
      </c>
      <c r="AN39" s="1" t="s">
        <v>123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 t="s">
        <v>103</v>
      </c>
      <c r="AZ39" s="5">
        <v>44896</v>
      </c>
      <c r="BA39" s="1">
        <v>459</v>
      </c>
      <c r="BB39" s="1">
        <v>24.84</v>
      </c>
      <c r="BC39" s="1" t="s">
        <v>103</v>
      </c>
      <c r="BD39" s="1"/>
      <c r="BE39" s="1"/>
      <c r="BF39" s="1">
        <v>67.569999999999993</v>
      </c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 t="s">
        <v>510</v>
      </c>
      <c r="BT39" s="1" t="s">
        <v>511</v>
      </c>
      <c r="BU39" s="5">
        <v>45046</v>
      </c>
      <c r="BV39" s="10">
        <v>64.599999999999994</v>
      </c>
      <c r="BW39" s="1" t="s">
        <v>195</v>
      </c>
      <c r="BX39" s="1"/>
      <c r="BY39" s="1"/>
      <c r="BZ39" s="1"/>
      <c r="CA39" s="1"/>
      <c r="CB39" s="1"/>
      <c r="CC39" s="1"/>
      <c r="CD39" s="1"/>
      <c r="CE39" s="1"/>
      <c r="CF39" s="4"/>
      <c r="CG39" s="1"/>
      <c r="CH39" s="1"/>
      <c r="CI39" s="1"/>
      <c r="CJ39" s="1"/>
      <c r="CK39" s="1"/>
      <c r="CL39" s="1"/>
      <c r="CM39" s="1" t="s">
        <v>512</v>
      </c>
      <c r="CN39" s="1">
        <v>44968</v>
      </c>
      <c r="CO39" s="1">
        <v>1</v>
      </c>
      <c r="CP39" s="1">
        <v>3</v>
      </c>
      <c r="CQ39" s="1" t="s">
        <v>1968</v>
      </c>
      <c r="CR39" s="1"/>
      <c r="CS39" s="1"/>
      <c r="CT39" s="1"/>
      <c r="CU39" s="1">
        <v>3.8200000000000003</v>
      </c>
      <c r="CV39" s="1">
        <v>3.0549999999999997</v>
      </c>
      <c r="CW39" s="1">
        <v>6.4599999999999991</v>
      </c>
      <c r="CX39" s="1"/>
      <c r="CY39" s="1">
        <v>13.334999999999999</v>
      </c>
      <c r="CZ39" s="1">
        <v>23.6495</v>
      </c>
      <c r="DA39" s="1"/>
      <c r="DB39" s="1"/>
      <c r="DC39" s="1"/>
      <c r="DD39" s="1"/>
      <c r="DE39" s="1"/>
      <c r="DF39" s="1"/>
      <c r="DG39" s="1"/>
      <c r="DH39" s="1"/>
      <c r="DI39" s="1"/>
      <c r="DJ39" s="1">
        <v>39</v>
      </c>
      <c r="DK39" s="1">
        <v>7.8000000000000007</v>
      </c>
      <c r="DL39" s="1">
        <v>48</v>
      </c>
      <c r="DM39" s="1">
        <v>16</v>
      </c>
      <c r="DN39" s="1">
        <v>7</v>
      </c>
      <c r="DO39" s="1">
        <v>3.5</v>
      </c>
      <c r="DP39" s="1">
        <v>64.284499999999994</v>
      </c>
      <c r="DQ39" s="1">
        <v>0</v>
      </c>
      <c r="DR39" s="1">
        <v>64.284499999999994</v>
      </c>
      <c r="DS39" s="1">
        <v>3</v>
      </c>
      <c r="DT39" s="1">
        <v>3</v>
      </c>
      <c r="DU39" s="1" t="s">
        <v>1969</v>
      </c>
      <c r="DV39" s="1" t="s">
        <v>2080</v>
      </c>
      <c r="DW39" s="1" t="s">
        <v>1970</v>
      </c>
      <c r="DX39" s="1"/>
    </row>
    <row r="40" spans="1:128" ht="29.25" customHeight="1" x14ac:dyDescent="0.25">
      <c r="A40" s="1">
        <v>39</v>
      </c>
      <c r="B40" s="1" t="s">
        <v>513</v>
      </c>
      <c r="C40" s="1"/>
      <c r="D40" s="1" t="s">
        <v>514</v>
      </c>
      <c r="E40" s="4" t="s">
        <v>515</v>
      </c>
      <c r="F40" s="1"/>
      <c r="G40" s="1"/>
      <c r="H40" s="1" t="s">
        <v>516</v>
      </c>
      <c r="I40" s="1" t="s">
        <v>513</v>
      </c>
      <c r="J40" s="1" t="s">
        <v>517</v>
      </c>
      <c r="K40" s="1"/>
      <c r="L40" s="1" t="s">
        <v>231</v>
      </c>
      <c r="M40" s="1"/>
      <c r="N40" s="1"/>
      <c r="O40" s="1" t="s">
        <v>95</v>
      </c>
      <c r="P40" s="1"/>
      <c r="Q40" s="9">
        <v>8508760600</v>
      </c>
      <c r="R40" s="1" t="s">
        <v>97</v>
      </c>
      <c r="S40" s="4" t="s">
        <v>97</v>
      </c>
      <c r="T40" s="1" t="s">
        <v>191</v>
      </c>
      <c r="U40" s="1" t="s">
        <v>98</v>
      </c>
      <c r="V40" s="1" t="s">
        <v>518</v>
      </c>
      <c r="W40" s="1" t="s">
        <v>101</v>
      </c>
      <c r="X40" s="5">
        <v>44866</v>
      </c>
      <c r="Y40" s="1">
        <v>7.42</v>
      </c>
      <c r="Z40" s="1">
        <v>30.53</v>
      </c>
      <c r="AA40" s="1" t="s">
        <v>519</v>
      </c>
      <c r="AB40" s="4" t="s">
        <v>147</v>
      </c>
      <c r="AC40" s="5">
        <v>42795</v>
      </c>
      <c r="AD40" s="10">
        <f>403/5</f>
        <v>80.599999999999994</v>
      </c>
      <c r="AE40" s="1"/>
      <c r="AF40" s="1" t="s">
        <v>122</v>
      </c>
      <c r="AG40" s="1"/>
      <c r="AH40" s="1" t="s">
        <v>519</v>
      </c>
      <c r="AI40" s="4" t="s">
        <v>147</v>
      </c>
      <c r="AJ40" s="5">
        <v>43525</v>
      </c>
      <c r="AK40" s="10">
        <f>477/6</f>
        <v>79.5</v>
      </c>
      <c r="AL40" s="1"/>
      <c r="AM40" s="1" t="s">
        <v>122</v>
      </c>
      <c r="AN40" s="1" t="s">
        <v>123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 t="s">
        <v>103</v>
      </c>
      <c r="BD40" s="5">
        <v>44958</v>
      </c>
      <c r="BE40" s="1"/>
      <c r="BF40" s="1">
        <v>92.31</v>
      </c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 t="s">
        <v>520</v>
      </c>
      <c r="BT40" s="1" t="s">
        <v>521</v>
      </c>
      <c r="BU40" s="5">
        <v>44747</v>
      </c>
      <c r="BV40" s="10">
        <v>83</v>
      </c>
      <c r="BW40" s="1" t="s">
        <v>99</v>
      </c>
      <c r="BX40" s="1"/>
      <c r="BY40" s="1"/>
      <c r="BZ40" s="1"/>
      <c r="CA40" s="1"/>
      <c r="CB40" s="1"/>
      <c r="CC40" s="1"/>
      <c r="CD40" s="1"/>
      <c r="CE40" s="1"/>
      <c r="CF40" s="4"/>
      <c r="CG40" s="1"/>
      <c r="CH40" s="1"/>
      <c r="CI40" s="1"/>
      <c r="CJ40" s="1"/>
      <c r="CK40" s="1"/>
      <c r="CL40" s="1"/>
      <c r="CM40" s="1" t="s">
        <v>513</v>
      </c>
      <c r="CN40" s="1">
        <v>44968</v>
      </c>
      <c r="CO40" s="1">
        <v>1</v>
      </c>
      <c r="CP40" s="1">
        <v>1</v>
      </c>
      <c r="CQ40" s="1" t="s">
        <v>1968</v>
      </c>
      <c r="CR40" s="1"/>
      <c r="CS40" s="1"/>
      <c r="CT40" s="1"/>
      <c r="CU40" s="1">
        <v>4.0299999999999994</v>
      </c>
      <c r="CV40" s="1">
        <v>3.9750000000000001</v>
      </c>
      <c r="CW40" s="1">
        <v>8.2999999999999989</v>
      </c>
      <c r="CX40" s="1"/>
      <c r="CY40" s="1">
        <v>16.305</v>
      </c>
      <c r="CZ40" s="1">
        <v>32.308500000000002</v>
      </c>
      <c r="DA40" s="1">
        <v>19.435500000000001</v>
      </c>
      <c r="DB40" s="1">
        <v>49.965500000000006</v>
      </c>
      <c r="DC40" s="1">
        <v>17.487925000000004</v>
      </c>
      <c r="DD40" s="1"/>
      <c r="DE40" s="1"/>
      <c r="DF40" s="1"/>
      <c r="DG40" s="1"/>
      <c r="DH40" s="1"/>
      <c r="DI40" s="1"/>
      <c r="DJ40" s="1">
        <v>32.5</v>
      </c>
      <c r="DK40" s="1">
        <v>6.5</v>
      </c>
      <c r="DL40" s="1">
        <v>46</v>
      </c>
      <c r="DM40" s="1">
        <v>15.333333333333334</v>
      </c>
      <c r="DN40" s="1">
        <v>7</v>
      </c>
      <c r="DO40" s="1">
        <v>3.5</v>
      </c>
      <c r="DP40" s="1">
        <v>73.946833333333331</v>
      </c>
      <c r="DQ40" s="1">
        <v>0</v>
      </c>
      <c r="DR40" s="1">
        <v>73.946833333333331</v>
      </c>
      <c r="DS40" s="1">
        <v>2</v>
      </c>
      <c r="DT40" s="1">
        <v>2</v>
      </c>
      <c r="DU40" s="1" t="s">
        <v>1969</v>
      </c>
      <c r="DV40" s="1"/>
      <c r="DW40" s="1" t="s">
        <v>1970</v>
      </c>
      <c r="DX40" s="1"/>
    </row>
    <row r="41" spans="1:128" ht="29.25" customHeight="1" x14ac:dyDescent="0.25">
      <c r="A41" s="1">
        <v>40</v>
      </c>
      <c r="B41" s="1" t="s">
        <v>522</v>
      </c>
      <c r="C41" s="1" t="s">
        <v>523</v>
      </c>
      <c r="D41" s="1" t="s">
        <v>524</v>
      </c>
      <c r="E41" s="4" t="s">
        <v>525</v>
      </c>
      <c r="F41" s="1"/>
      <c r="G41" s="1"/>
      <c r="H41" s="1" t="s">
        <v>526</v>
      </c>
      <c r="I41" s="1" t="s">
        <v>527</v>
      </c>
      <c r="J41" s="1" t="s">
        <v>528</v>
      </c>
      <c r="K41" s="1"/>
      <c r="L41" s="1" t="s">
        <v>94</v>
      </c>
      <c r="M41" s="1"/>
      <c r="N41" s="11">
        <v>44944.477083333331</v>
      </c>
      <c r="O41" s="1" t="s">
        <v>95</v>
      </c>
      <c r="P41" s="1"/>
      <c r="Q41" s="9">
        <v>8220843250</v>
      </c>
      <c r="R41" s="1" t="s">
        <v>97</v>
      </c>
      <c r="S41" s="4" t="s">
        <v>249</v>
      </c>
      <c r="T41" s="1" t="s">
        <v>120</v>
      </c>
      <c r="U41" s="1" t="s">
        <v>297</v>
      </c>
      <c r="V41" s="1" t="s">
        <v>529</v>
      </c>
      <c r="W41" s="1" t="s">
        <v>101</v>
      </c>
      <c r="X41" s="5">
        <v>44866</v>
      </c>
      <c r="Y41" s="1">
        <v>33.229999999999997</v>
      </c>
      <c r="Z41" s="1">
        <v>76.98</v>
      </c>
      <c r="AA41" s="1" t="s">
        <v>530</v>
      </c>
      <c r="AB41" s="4" t="s">
        <v>147</v>
      </c>
      <c r="AC41" s="5">
        <v>42795</v>
      </c>
      <c r="AD41" s="10">
        <v>81.400000000000006</v>
      </c>
      <c r="AE41" s="1"/>
      <c r="AF41" s="1" t="s">
        <v>122</v>
      </c>
      <c r="AG41" s="1"/>
      <c r="AH41" s="1" t="s">
        <v>530</v>
      </c>
      <c r="AI41" s="4" t="s">
        <v>147</v>
      </c>
      <c r="AJ41" s="5">
        <v>43525</v>
      </c>
      <c r="AK41" s="10">
        <v>48.67</v>
      </c>
      <c r="AL41" s="1"/>
      <c r="AM41" s="1" t="s">
        <v>122</v>
      </c>
      <c r="AN41" s="1" t="s">
        <v>123</v>
      </c>
      <c r="AO41" s="5">
        <v>44866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 t="s">
        <v>531</v>
      </c>
      <c r="BT41" s="1" t="s">
        <v>532</v>
      </c>
      <c r="BU41" s="5">
        <v>43937</v>
      </c>
      <c r="BV41" s="10">
        <v>83</v>
      </c>
      <c r="BW41" s="1" t="s">
        <v>195</v>
      </c>
      <c r="BX41" s="1"/>
      <c r="BY41" s="1"/>
      <c r="BZ41" s="1"/>
      <c r="CA41" s="1"/>
      <c r="CB41" s="1"/>
      <c r="CC41" s="1"/>
      <c r="CD41" s="1"/>
      <c r="CE41" s="1"/>
      <c r="CF41" s="4"/>
      <c r="CG41" s="1"/>
      <c r="CH41" s="1"/>
      <c r="CI41" s="1"/>
      <c r="CJ41" s="1"/>
      <c r="CK41" s="1"/>
      <c r="CL41" s="1"/>
      <c r="CM41" s="1" t="s">
        <v>533</v>
      </c>
      <c r="CN41" s="1">
        <v>44968</v>
      </c>
      <c r="CO41" s="1">
        <v>2</v>
      </c>
      <c r="CP41" s="1">
        <v>3</v>
      </c>
      <c r="CQ41" s="1" t="s">
        <v>1968</v>
      </c>
      <c r="CR41" s="1"/>
      <c r="CS41" s="1"/>
      <c r="CT41" s="1"/>
      <c r="CU41" s="1">
        <v>4.07</v>
      </c>
      <c r="CV41" s="1">
        <v>2.4335</v>
      </c>
      <c r="CW41" s="1">
        <v>8.2999999999999989</v>
      </c>
      <c r="CX41" s="1"/>
      <c r="CY41" s="1">
        <v>14.8035</v>
      </c>
      <c r="CZ41" s="1"/>
      <c r="DA41" s="1">
        <v>16.237983891919978</v>
      </c>
      <c r="DB41" s="1">
        <v>93.217983891919985</v>
      </c>
      <c r="DC41" s="1">
        <v>32.626294362171997</v>
      </c>
      <c r="DD41" s="1"/>
      <c r="DE41" s="1"/>
      <c r="DF41" s="1"/>
      <c r="DG41" s="1"/>
      <c r="DH41" s="1"/>
      <c r="DI41" s="1"/>
      <c r="DJ41" s="1">
        <v>31</v>
      </c>
      <c r="DK41" s="1">
        <v>6.2</v>
      </c>
      <c r="DL41" s="1">
        <v>41</v>
      </c>
      <c r="DM41" s="1">
        <v>13.666666666666668</v>
      </c>
      <c r="DN41" s="1">
        <v>5.5</v>
      </c>
      <c r="DO41" s="1">
        <v>2.75</v>
      </c>
      <c r="DP41" s="1">
        <v>70.046461028838664</v>
      </c>
      <c r="DQ41" s="1">
        <v>0</v>
      </c>
      <c r="DR41" s="1">
        <v>70.046461028838664</v>
      </c>
      <c r="DS41" s="1">
        <v>1</v>
      </c>
      <c r="DT41" s="1">
        <v>1</v>
      </c>
      <c r="DU41" s="1" t="s">
        <v>2060</v>
      </c>
      <c r="DV41" s="1"/>
      <c r="DW41" s="1" t="s">
        <v>1970</v>
      </c>
      <c r="DX41" s="1" t="s">
        <v>2006</v>
      </c>
    </row>
    <row r="42" spans="1:128" ht="29.25" customHeight="1" x14ac:dyDescent="0.25">
      <c r="A42" s="1">
        <v>41</v>
      </c>
      <c r="B42" s="1" t="s">
        <v>534</v>
      </c>
      <c r="C42" s="1"/>
      <c r="D42" s="1" t="s">
        <v>535</v>
      </c>
      <c r="E42" s="4" t="s">
        <v>536</v>
      </c>
      <c r="F42" s="1"/>
      <c r="G42" s="1"/>
      <c r="H42" s="1"/>
      <c r="I42" s="1" t="s">
        <v>537</v>
      </c>
      <c r="J42" s="1" t="s">
        <v>538</v>
      </c>
      <c r="K42" s="1"/>
      <c r="L42" s="1" t="s">
        <v>94</v>
      </c>
      <c r="M42" s="1"/>
      <c r="N42" s="11">
        <v>44944.925000000003</v>
      </c>
      <c r="O42" s="1" t="s">
        <v>95</v>
      </c>
      <c r="P42" s="1"/>
      <c r="Q42" s="9">
        <v>6382890859</v>
      </c>
      <c r="R42" s="1" t="s">
        <v>97</v>
      </c>
      <c r="S42" s="4" t="s">
        <v>97</v>
      </c>
      <c r="T42" s="1" t="s">
        <v>145</v>
      </c>
      <c r="U42" s="1" t="s">
        <v>218</v>
      </c>
      <c r="V42" s="1" t="s">
        <v>539</v>
      </c>
      <c r="W42" s="1"/>
      <c r="X42" s="1"/>
      <c r="Y42" s="1"/>
      <c r="Z42" s="1"/>
      <c r="AA42" s="1" t="s">
        <v>540</v>
      </c>
      <c r="AB42" s="4" t="s">
        <v>147</v>
      </c>
      <c r="AC42" s="5">
        <v>42430</v>
      </c>
      <c r="AD42" s="10">
        <v>88</v>
      </c>
      <c r="AE42" s="1"/>
      <c r="AF42" s="1" t="s">
        <v>122</v>
      </c>
      <c r="AG42" s="1"/>
      <c r="AH42" s="1" t="s">
        <v>540</v>
      </c>
      <c r="AI42" s="4" t="s">
        <v>147</v>
      </c>
      <c r="AJ42" s="5">
        <v>43160</v>
      </c>
      <c r="AK42" s="10">
        <f>1073/12</f>
        <v>89.416666666666671</v>
      </c>
      <c r="AL42" s="1"/>
      <c r="AM42" s="1" t="s">
        <v>122</v>
      </c>
      <c r="AN42" s="1" t="s">
        <v>123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 t="s">
        <v>103</v>
      </c>
      <c r="AZ42" s="5">
        <v>44896</v>
      </c>
      <c r="BA42" s="1">
        <v>604.5</v>
      </c>
      <c r="BB42" s="1">
        <v>71.34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 t="s">
        <v>193</v>
      </c>
      <c r="BT42" s="1" t="s">
        <v>541</v>
      </c>
      <c r="BU42" s="5">
        <v>44312</v>
      </c>
      <c r="BV42" s="10">
        <v>72</v>
      </c>
      <c r="BW42" s="1" t="s">
        <v>99</v>
      </c>
      <c r="BX42" s="1" t="s">
        <v>542</v>
      </c>
      <c r="BY42" s="1" t="s">
        <v>543</v>
      </c>
      <c r="BZ42" s="1"/>
      <c r="CA42" s="1"/>
      <c r="CB42" s="1"/>
      <c r="CC42" s="1"/>
      <c r="CD42" s="1"/>
      <c r="CE42" s="1"/>
      <c r="CF42" s="4">
        <v>4</v>
      </c>
      <c r="CG42" s="5">
        <v>44805</v>
      </c>
      <c r="CH42" s="5">
        <v>44944</v>
      </c>
      <c r="CI42" s="1"/>
      <c r="CJ42" s="1"/>
      <c r="CK42" s="1"/>
      <c r="CL42" s="1"/>
      <c r="CM42" s="1" t="s">
        <v>534</v>
      </c>
      <c r="CN42" s="1">
        <v>44968</v>
      </c>
      <c r="CO42" s="1">
        <v>1</v>
      </c>
      <c r="CP42" s="1">
        <v>2</v>
      </c>
      <c r="CQ42" s="1" t="s">
        <v>1968</v>
      </c>
      <c r="CR42" s="1"/>
      <c r="CS42" s="1">
        <v>2</v>
      </c>
      <c r="CT42" s="1"/>
      <c r="CU42" s="1">
        <v>4.4000000000000004</v>
      </c>
      <c r="CV42" s="1">
        <v>4.4708333333333332</v>
      </c>
      <c r="CW42" s="1">
        <v>7.1999999999999993</v>
      </c>
      <c r="CX42" s="1"/>
      <c r="CY42" s="1">
        <v>16.070833333333333</v>
      </c>
      <c r="CZ42" s="1">
        <v>24.969000000000001</v>
      </c>
      <c r="DA42" s="1"/>
      <c r="DB42" s="1"/>
      <c r="DC42" s="1"/>
      <c r="DD42" s="1"/>
      <c r="DE42" s="1"/>
      <c r="DF42" s="1"/>
      <c r="DG42" s="1"/>
      <c r="DH42" s="1"/>
      <c r="DI42" s="1"/>
      <c r="DJ42" s="1">
        <v>36</v>
      </c>
      <c r="DK42" s="1">
        <v>7.1999999999999993</v>
      </c>
      <c r="DL42" s="1">
        <v>32.5</v>
      </c>
      <c r="DM42" s="1">
        <v>10.833333333333332</v>
      </c>
      <c r="DN42" s="1">
        <v>7</v>
      </c>
      <c r="DO42" s="1">
        <v>3.5</v>
      </c>
      <c r="DP42" s="1">
        <v>64.573166666666665</v>
      </c>
      <c r="DQ42" s="1">
        <v>0</v>
      </c>
      <c r="DR42" s="1">
        <v>64.573166666666665</v>
      </c>
      <c r="DS42" s="1">
        <v>2</v>
      </c>
      <c r="DT42" s="1"/>
      <c r="DU42" s="1" t="s">
        <v>2049</v>
      </c>
      <c r="DV42" s="1"/>
      <c r="DW42" s="1" t="s">
        <v>1970</v>
      </c>
      <c r="DX42" s="1" t="s">
        <v>2006</v>
      </c>
    </row>
    <row r="43" spans="1:128" ht="29.25" customHeight="1" x14ac:dyDescent="0.25">
      <c r="A43" s="1">
        <v>42</v>
      </c>
      <c r="B43" s="1" t="s">
        <v>544</v>
      </c>
      <c r="C43" s="1" t="s">
        <v>433</v>
      </c>
      <c r="D43" s="1" t="s">
        <v>545</v>
      </c>
      <c r="E43" s="4" t="s">
        <v>546</v>
      </c>
      <c r="F43" s="1"/>
      <c r="G43" s="1"/>
      <c r="H43" s="1"/>
      <c r="I43" s="1" t="s">
        <v>547</v>
      </c>
      <c r="J43" s="1" t="s">
        <v>548</v>
      </c>
      <c r="K43" s="1"/>
      <c r="L43" s="1" t="s">
        <v>94</v>
      </c>
      <c r="M43" s="1"/>
      <c r="N43" s="11">
        <v>44945.39166666667</v>
      </c>
      <c r="O43" s="1" t="s">
        <v>95</v>
      </c>
      <c r="P43" s="1"/>
      <c r="Q43" s="9">
        <v>9500560497</v>
      </c>
      <c r="R43" s="1" t="s">
        <v>97</v>
      </c>
      <c r="S43" s="4" t="s">
        <v>97</v>
      </c>
      <c r="T43" s="1" t="s">
        <v>120</v>
      </c>
      <c r="U43" s="1" t="s">
        <v>218</v>
      </c>
      <c r="V43" s="1" t="s">
        <v>549</v>
      </c>
      <c r="W43" s="1"/>
      <c r="X43" s="1"/>
      <c r="Y43" s="1"/>
      <c r="Z43" s="1"/>
      <c r="AA43" s="1" t="s">
        <v>550</v>
      </c>
      <c r="AB43" s="4" t="s">
        <v>147</v>
      </c>
      <c r="AC43" s="5">
        <v>43160</v>
      </c>
      <c r="AD43" s="10">
        <f>415/5</f>
        <v>83</v>
      </c>
      <c r="AE43" s="1"/>
      <c r="AF43" s="1" t="s">
        <v>122</v>
      </c>
      <c r="AG43" s="1"/>
      <c r="AH43" s="1" t="s">
        <v>550</v>
      </c>
      <c r="AI43" s="4" t="s">
        <v>147</v>
      </c>
      <c r="AJ43" s="5">
        <v>43891</v>
      </c>
      <c r="AK43" s="10">
        <v>72.8</v>
      </c>
      <c r="AL43" s="1"/>
      <c r="AM43" s="1" t="s">
        <v>122</v>
      </c>
      <c r="AN43" s="1" t="s">
        <v>123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 t="s">
        <v>103</v>
      </c>
      <c r="AZ43" s="1"/>
      <c r="BA43" s="1">
        <v>586.5</v>
      </c>
      <c r="BB43" s="1">
        <v>65.37</v>
      </c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 t="s">
        <v>221</v>
      </c>
      <c r="BT43" s="1" t="s">
        <v>222</v>
      </c>
      <c r="BU43" s="5">
        <v>45077</v>
      </c>
      <c r="BV43" s="10">
        <v>90</v>
      </c>
      <c r="BW43" s="1" t="s">
        <v>99</v>
      </c>
      <c r="BX43" s="1"/>
      <c r="BY43" s="1"/>
      <c r="BZ43" s="1"/>
      <c r="CA43" s="1"/>
      <c r="CB43" s="1"/>
      <c r="CC43" s="1"/>
      <c r="CD43" s="1"/>
      <c r="CE43" s="1"/>
      <c r="CF43" s="4"/>
      <c r="CG43" s="1"/>
      <c r="CH43" s="1"/>
      <c r="CI43" s="1"/>
      <c r="CJ43" s="1"/>
      <c r="CK43" s="1"/>
      <c r="CL43" s="1"/>
      <c r="CM43" s="1" t="s">
        <v>551</v>
      </c>
      <c r="CN43" s="1">
        <v>44968</v>
      </c>
      <c r="CO43" s="1">
        <v>1</v>
      </c>
      <c r="CP43" s="1">
        <v>3</v>
      </c>
      <c r="CQ43" s="1" t="s">
        <v>1968</v>
      </c>
      <c r="CR43" s="1"/>
      <c r="CS43" s="1"/>
      <c r="CT43" s="1"/>
      <c r="CU43" s="1">
        <v>4.1499999999999995</v>
      </c>
      <c r="CV43" s="1">
        <v>3.6399999999999997</v>
      </c>
      <c r="CW43" s="1">
        <v>9</v>
      </c>
      <c r="CX43" s="1"/>
      <c r="CY43" s="1">
        <v>16.79</v>
      </c>
      <c r="CZ43" s="1">
        <v>22.879500000000004</v>
      </c>
      <c r="DA43" s="1"/>
      <c r="DB43" s="1"/>
      <c r="DC43" s="1"/>
      <c r="DD43" s="1"/>
      <c r="DE43" s="1"/>
      <c r="DF43" s="1"/>
      <c r="DG43" s="1"/>
      <c r="DH43" s="1"/>
      <c r="DI43" s="1"/>
      <c r="DJ43" s="1">
        <v>39.5</v>
      </c>
      <c r="DK43" s="1">
        <v>7.9</v>
      </c>
      <c r="DL43" s="1">
        <v>43</v>
      </c>
      <c r="DM43" s="1">
        <v>14.333333333333334</v>
      </c>
      <c r="DN43" s="1">
        <v>7</v>
      </c>
      <c r="DO43" s="1">
        <v>3.5</v>
      </c>
      <c r="DP43" s="1">
        <v>65.402833333333334</v>
      </c>
      <c r="DQ43" s="1">
        <v>0</v>
      </c>
      <c r="DR43" s="1">
        <v>65.402833333333334</v>
      </c>
      <c r="DS43" s="1">
        <v>2</v>
      </c>
      <c r="DT43" s="1">
        <v>2</v>
      </c>
      <c r="DU43" s="1" t="s">
        <v>2049</v>
      </c>
      <c r="DV43" s="1" t="s">
        <v>2081</v>
      </c>
      <c r="DW43" s="1" t="s">
        <v>1970</v>
      </c>
      <c r="DX43" s="1" t="s">
        <v>2006</v>
      </c>
    </row>
    <row r="44" spans="1:128" ht="29.25" customHeight="1" x14ac:dyDescent="0.25">
      <c r="A44" s="1">
        <v>43</v>
      </c>
      <c r="B44" s="1" t="s">
        <v>552</v>
      </c>
      <c r="C44" s="1" t="s">
        <v>553</v>
      </c>
      <c r="D44" s="1" t="s">
        <v>554</v>
      </c>
      <c r="E44" s="4" t="s">
        <v>555</v>
      </c>
      <c r="F44" s="1"/>
      <c r="G44" s="1"/>
      <c r="H44" s="1" t="s">
        <v>556</v>
      </c>
      <c r="I44" s="1" t="s">
        <v>557</v>
      </c>
      <c r="J44" s="1" t="s">
        <v>558</v>
      </c>
      <c r="K44" s="1"/>
      <c r="L44" s="1" t="s">
        <v>116</v>
      </c>
      <c r="M44" s="1" t="s">
        <v>96</v>
      </c>
      <c r="N44" s="11">
        <v>44950.872916666667</v>
      </c>
      <c r="O44" s="1" t="s">
        <v>95</v>
      </c>
      <c r="P44" s="1"/>
      <c r="Q44" s="1" t="s">
        <v>559</v>
      </c>
      <c r="R44" s="1" t="s">
        <v>96</v>
      </c>
      <c r="S44" s="4" t="s">
        <v>96</v>
      </c>
      <c r="T44" s="1" t="s">
        <v>145</v>
      </c>
      <c r="U44" s="1" t="s">
        <v>98</v>
      </c>
      <c r="V44" s="1" t="s">
        <v>559</v>
      </c>
      <c r="W44" s="1" t="s">
        <v>101</v>
      </c>
      <c r="X44" s="5">
        <v>44896</v>
      </c>
      <c r="Y44" s="1">
        <v>12.89</v>
      </c>
      <c r="Z44" s="1">
        <v>42.61</v>
      </c>
      <c r="AA44" s="1" t="s">
        <v>560</v>
      </c>
      <c r="AB44" s="4" t="s">
        <v>102</v>
      </c>
      <c r="AC44" s="5">
        <v>42461</v>
      </c>
      <c r="AD44" s="1">
        <v>96</v>
      </c>
      <c r="AE44" s="1"/>
      <c r="AF44" s="1" t="s">
        <v>122</v>
      </c>
      <c r="AG44" s="1"/>
      <c r="AH44" s="1" t="s">
        <v>561</v>
      </c>
      <c r="AI44" s="4" t="s">
        <v>102</v>
      </c>
      <c r="AJ44" s="5">
        <v>43191</v>
      </c>
      <c r="AK44" s="1">
        <v>95.5</v>
      </c>
      <c r="AL44" s="1"/>
      <c r="AM44" s="1" t="s">
        <v>122</v>
      </c>
      <c r="AN44" s="1" t="s">
        <v>123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5">
        <v>44958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 t="s">
        <v>266</v>
      </c>
      <c r="BT44" s="1" t="s">
        <v>266</v>
      </c>
      <c r="BU44" s="5">
        <v>44331</v>
      </c>
      <c r="BV44" s="1">
        <v>92.3</v>
      </c>
      <c r="BW44" s="1" t="s">
        <v>99</v>
      </c>
      <c r="BX44" s="1"/>
      <c r="BY44" s="1"/>
      <c r="BZ44" s="1"/>
      <c r="CA44" s="1"/>
      <c r="CB44" s="1"/>
      <c r="CC44" s="1"/>
      <c r="CD44" s="1"/>
      <c r="CE44" s="1"/>
      <c r="CF44" s="4"/>
      <c r="CG44" s="1"/>
      <c r="CH44" s="1"/>
      <c r="CI44" s="1"/>
      <c r="CJ44" s="1"/>
      <c r="CK44" s="1"/>
      <c r="CL44" s="1"/>
      <c r="CM44" s="1" t="s">
        <v>562</v>
      </c>
      <c r="CN44" s="1">
        <v>44962</v>
      </c>
      <c r="CO44" s="1">
        <v>1</v>
      </c>
      <c r="CP44" s="1">
        <v>3</v>
      </c>
      <c r="CQ44" s="1" t="s">
        <v>1968</v>
      </c>
      <c r="CR44" s="1"/>
      <c r="CS44" s="1"/>
      <c r="CT44" s="1"/>
      <c r="CU44" s="1">
        <v>4.8</v>
      </c>
      <c r="CV44" s="1">
        <v>4.7749999999999995</v>
      </c>
      <c r="CW44" s="1">
        <v>9.2299999999999986</v>
      </c>
      <c r="CX44" s="1"/>
      <c r="CY44" s="1">
        <v>18.805</v>
      </c>
      <c r="CZ44" s="1"/>
      <c r="DA44" s="1">
        <v>23.663500000000003</v>
      </c>
      <c r="DB44" s="1">
        <v>66.273499999999999</v>
      </c>
      <c r="DC44" s="1">
        <v>23.195724999999999</v>
      </c>
      <c r="DD44" s="1"/>
      <c r="DE44" s="1"/>
      <c r="DF44" s="1"/>
      <c r="DG44" s="1"/>
      <c r="DH44" s="1"/>
      <c r="DI44" s="1"/>
      <c r="DJ44" s="1">
        <v>32</v>
      </c>
      <c r="DK44" s="1">
        <v>6.4</v>
      </c>
      <c r="DL44" s="1">
        <v>41.5</v>
      </c>
      <c r="DM44" s="1">
        <v>13.833333333333332</v>
      </c>
      <c r="DN44" s="1">
        <v>7</v>
      </c>
      <c r="DO44" s="1">
        <v>3.5</v>
      </c>
      <c r="DP44" s="1">
        <v>65.734058333333337</v>
      </c>
      <c r="DQ44" s="1">
        <v>0</v>
      </c>
      <c r="DR44" s="1">
        <v>65.734058333333337</v>
      </c>
      <c r="DS44" s="1">
        <v>2</v>
      </c>
      <c r="DT44" s="1">
        <v>2</v>
      </c>
      <c r="DU44" s="1" t="s">
        <v>1969</v>
      </c>
      <c r="DV44" s="1" t="s">
        <v>2082</v>
      </c>
      <c r="DW44" s="1" t="s">
        <v>1970</v>
      </c>
      <c r="DX44" s="1" t="s">
        <v>2006</v>
      </c>
    </row>
    <row r="45" spans="1:128" ht="29.25" customHeight="1" x14ac:dyDescent="0.25">
      <c r="A45" s="1">
        <v>44</v>
      </c>
      <c r="B45" s="1" t="s">
        <v>563</v>
      </c>
      <c r="C45" s="1" t="s">
        <v>138</v>
      </c>
      <c r="D45" s="1" t="s">
        <v>564</v>
      </c>
      <c r="E45" s="4" t="s">
        <v>565</v>
      </c>
      <c r="F45" s="1"/>
      <c r="G45" s="1"/>
      <c r="H45" s="1"/>
      <c r="I45" s="1" t="s">
        <v>566</v>
      </c>
      <c r="J45" s="1" t="s">
        <v>567</v>
      </c>
      <c r="K45" s="1"/>
      <c r="L45" s="1" t="s">
        <v>94</v>
      </c>
      <c r="M45" s="1"/>
      <c r="N45" s="11">
        <v>44985.67083333333</v>
      </c>
      <c r="O45" s="1" t="s">
        <v>95</v>
      </c>
      <c r="P45" s="1"/>
      <c r="Q45" s="1" t="s">
        <v>568</v>
      </c>
      <c r="R45" s="1" t="s">
        <v>97</v>
      </c>
      <c r="S45" s="4" t="s">
        <v>97</v>
      </c>
      <c r="T45" s="1" t="s">
        <v>120</v>
      </c>
      <c r="U45" s="1" t="s">
        <v>569</v>
      </c>
      <c r="V45" s="1" t="s">
        <v>568</v>
      </c>
      <c r="W45" s="1"/>
      <c r="X45" s="1"/>
      <c r="Y45" s="1"/>
      <c r="Z45" s="1"/>
      <c r="AA45" s="1" t="s">
        <v>570</v>
      </c>
      <c r="AB45" s="4" t="s">
        <v>147</v>
      </c>
      <c r="AC45" s="5">
        <v>42795</v>
      </c>
      <c r="AD45" s="1">
        <f>407/5</f>
        <v>81.400000000000006</v>
      </c>
      <c r="AE45" s="1"/>
      <c r="AF45" s="1" t="s">
        <v>122</v>
      </c>
      <c r="AG45" s="1"/>
      <c r="AH45" s="1" t="s">
        <v>571</v>
      </c>
      <c r="AI45" s="4" t="s">
        <v>147</v>
      </c>
      <c r="AJ45" s="5">
        <v>43525</v>
      </c>
      <c r="AK45" s="1">
        <f>442/6</f>
        <v>73.666666666666671</v>
      </c>
      <c r="AL45" s="1"/>
      <c r="AM45" s="1" t="s">
        <v>122</v>
      </c>
      <c r="AN45" s="1" t="s">
        <v>123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 t="s">
        <v>103</v>
      </c>
      <c r="BK45" s="1">
        <v>80.41</v>
      </c>
      <c r="BL45" s="1"/>
      <c r="BM45" s="1"/>
      <c r="BN45" s="1"/>
      <c r="BO45" s="1"/>
      <c r="BP45" s="1"/>
      <c r="BQ45" s="1"/>
      <c r="BR45" s="4" t="s">
        <v>1676</v>
      </c>
      <c r="BS45" s="1" t="s">
        <v>572</v>
      </c>
      <c r="BT45" s="1" t="s">
        <v>573</v>
      </c>
      <c r="BU45" s="5">
        <v>44674</v>
      </c>
      <c r="BV45" s="1">
        <v>71.06</v>
      </c>
      <c r="BW45" s="1" t="s">
        <v>99</v>
      </c>
      <c r="BX45" s="1"/>
      <c r="BY45" s="1"/>
      <c r="BZ45" s="1"/>
      <c r="CA45" s="1"/>
      <c r="CB45" s="1"/>
      <c r="CC45" s="1"/>
      <c r="CD45" s="1"/>
      <c r="CE45" s="1"/>
      <c r="CF45" s="4"/>
      <c r="CG45" s="1"/>
      <c r="CH45" s="1"/>
      <c r="CI45" s="1"/>
      <c r="CJ45" s="1"/>
      <c r="CK45" s="1"/>
      <c r="CL45" s="1"/>
      <c r="CM45" s="1" t="s">
        <v>574</v>
      </c>
      <c r="CN45" s="1">
        <v>45011</v>
      </c>
      <c r="CO45" s="1">
        <v>1</v>
      </c>
      <c r="CP45" s="1">
        <v>3</v>
      </c>
      <c r="CQ45" s="1" t="s">
        <v>1968</v>
      </c>
      <c r="CR45" s="1"/>
      <c r="CS45" s="1"/>
      <c r="CT45" s="1"/>
      <c r="CU45" s="1">
        <v>4.07</v>
      </c>
      <c r="CV45" s="1">
        <v>3.6833333333333336</v>
      </c>
      <c r="CW45" s="1">
        <v>7.1059999999999999</v>
      </c>
      <c r="CX45" s="1"/>
      <c r="CY45" s="1">
        <v>14.859333333333334</v>
      </c>
      <c r="CZ45" s="1">
        <v>28.143499999999996</v>
      </c>
      <c r="DA45" s="1"/>
      <c r="DB45" s="1"/>
      <c r="DC45" s="1"/>
      <c r="DD45" s="1"/>
      <c r="DE45" s="1"/>
      <c r="DF45" s="1"/>
      <c r="DG45" s="1"/>
      <c r="DH45" s="1"/>
      <c r="DI45" s="1"/>
      <c r="DJ45" s="1">
        <v>32</v>
      </c>
      <c r="DK45" s="1">
        <v>6.4</v>
      </c>
      <c r="DL45" s="1">
        <v>33</v>
      </c>
      <c r="DM45" s="1">
        <v>11</v>
      </c>
      <c r="DN45" s="1">
        <v>6.5</v>
      </c>
      <c r="DO45" s="1">
        <v>3.25</v>
      </c>
      <c r="DP45" s="1">
        <v>63.652833333333326</v>
      </c>
      <c r="DQ45" s="1">
        <v>0</v>
      </c>
      <c r="DR45" s="1">
        <v>63.652833333333326</v>
      </c>
      <c r="DS45" s="1">
        <v>3</v>
      </c>
      <c r="DT45" s="1">
        <v>3</v>
      </c>
      <c r="DU45" s="1" t="s">
        <v>1969</v>
      </c>
      <c r="DV45" s="1" t="s">
        <v>2059</v>
      </c>
      <c r="DW45" s="1" t="s">
        <v>2074</v>
      </c>
      <c r="DX45" s="1"/>
    </row>
    <row r="46" spans="1:128" ht="29.25" customHeight="1" x14ac:dyDescent="0.25">
      <c r="A46" s="1">
        <v>45</v>
      </c>
      <c r="B46" s="1" t="s">
        <v>575</v>
      </c>
      <c r="C46" s="1" t="s">
        <v>576</v>
      </c>
      <c r="D46" s="1" t="s">
        <v>577</v>
      </c>
      <c r="E46" s="4" t="s">
        <v>578</v>
      </c>
      <c r="F46" s="1"/>
      <c r="G46" s="1"/>
      <c r="H46" s="1" t="s">
        <v>579</v>
      </c>
      <c r="I46" s="1" t="s">
        <v>580</v>
      </c>
      <c r="J46" s="1" t="s">
        <v>581</v>
      </c>
      <c r="K46" s="1"/>
      <c r="L46" s="1" t="s">
        <v>94</v>
      </c>
      <c r="M46" s="1"/>
      <c r="N46" s="11">
        <v>44954.550694444442</v>
      </c>
      <c r="O46" s="1" t="s">
        <v>117</v>
      </c>
      <c r="P46" s="1"/>
      <c r="Q46" s="1" t="s">
        <v>582</v>
      </c>
      <c r="R46" s="1" t="s">
        <v>96</v>
      </c>
      <c r="S46" s="4" t="s">
        <v>96</v>
      </c>
      <c r="T46" s="1" t="s">
        <v>145</v>
      </c>
      <c r="U46" s="1" t="s">
        <v>98</v>
      </c>
      <c r="V46" s="1" t="s">
        <v>582</v>
      </c>
      <c r="W46" s="1" t="s">
        <v>101</v>
      </c>
      <c r="X46" s="5">
        <v>44866</v>
      </c>
      <c r="Y46" s="1">
        <v>15.31</v>
      </c>
      <c r="Z46" s="1">
        <v>47.39</v>
      </c>
      <c r="AA46" s="1" t="s">
        <v>583</v>
      </c>
      <c r="AB46" s="4" t="s">
        <v>147</v>
      </c>
      <c r="AC46" s="5">
        <v>42491</v>
      </c>
      <c r="AD46" s="1">
        <v>97.8</v>
      </c>
      <c r="AE46" s="1"/>
      <c r="AF46" s="1" t="s">
        <v>122</v>
      </c>
      <c r="AG46" s="1" t="s">
        <v>123</v>
      </c>
      <c r="AH46" s="1" t="s">
        <v>583</v>
      </c>
      <c r="AI46" s="4" t="s">
        <v>147</v>
      </c>
      <c r="AJ46" s="5">
        <v>43221</v>
      </c>
      <c r="AK46" s="1">
        <v>82.5</v>
      </c>
      <c r="AL46" s="1"/>
      <c r="AM46" s="1" t="s">
        <v>122</v>
      </c>
      <c r="AN46" s="1" t="s">
        <v>123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 t="s">
        <v>584</v>
      </c>
      <c r="BT46" s="1" t="s">
        <v>584</v>
      </c>
      <c r="BU46" s="5">
        <v>44769</v>
      </c>
      <c r="BV46" s="1">
        <v>80.3</v>
      </c>
      <c r="BW46" s="1" t="s">
        <v>151</v>
      </c>
      <c r="BX46" s="1" t="s">
        <v>288</v>
      </c>
      <c r="BY46" s="1" t="s">
        <v>288</v>
      </c>
      <c r="BZ46" s="1"/>
      <c r="CA46" s="1"/>
      <c r="CB46" s="1"/>
      <c r="CC46" s="1"/>
      <c r="CD46" s="1"/>
      <c r="CE46" s="1"/>
      <c r="CF46" s="4"/>
      <c r="CG46" s="1"/>
      <c r="CH46" s="1"/>
      <c r="CI46" s="1"/>
      <c r="CJ46" s="1"/>
      <c r="CK46" s="1"/>
      <c r="CL46" s="1"/>
      <c r="CM46" s="1" t="s">
        <v>585</v>
      </c>
      <c r="CN46" s="1">
        <v>44962</v>
      </c>
      <c r="CO46" s="1">
        <v>1</v>
      </c>
      <c r="CP46" s="1">
        <v>1</v>
      </c>
      <c r="CQ46" s="1" t="s">
        <v>1968</v>
      </c>
      <c r="CR46" s="1"/>
      <c r="CS46" s="1"/>
      <c r="CT46" s="1"/>
      <c r="CU46" s="1">
        <v>4.8899999999999997</v>
      </c>
      <c r="CV46" s="1">
        <v>4.125</v>
      </c>
      <c r="CW46" s="1">
        <v>8.0299999999999994</v>
      </c>
      <c r="CX46" s="1"/>
      <c r="CY46" s="1">
        <v>17.045000000000002</v>
      </c>
      <c r="CZ46" s="1"/>
      <c r="DA46" s="1">
        <v>25.336500000000001</v>
      </c>
      <c r="DB46" s="1">
        <v>72.726500000000001</v>
      </c>
      <c r="DC46" s="1">
        <v>25.454275000000003</v>
      </c>
      <c r="DD46" s="1"/>
      <c r="DE46" s="1"/>
      <c r="DF46" s="1"/>
      <c r="DG46" s="1"/>
      <c r="DH46" s="1"/>
      <c r="DI46" s="1"/>
      <c r="DJ46" s="1">
        <v>30</v>
      </c>
      <c r="DK46" s="1">
        <v>6</v>
      </c>
      <c r="DL46" s="1">
        <v>33.5</v>
      </c>
      <c r="DM46" s="1">
        <v>11.166666666666668</v>
      </c>
      <c r="DN46" s="1">
        <v>6.5</v>
      </c>
      <c r="DO46" s="1">
        <v>3.25</v>
      </c>
      <c r="DP46" s="1">
        <v>62.915941666666669</v>
      </c>
      <c r="DQ46" s="1">
        <v>0</v>
      </c>
      <c r="DR46" s="1">
        <v>62.915941666666669</v>
      </c>
      <c r="DS46" s="1">
        <v>2</v>
      </c>
      <c r="DT46" s="1"/>
      <c r="DU46" s="1" t="s">
        <v>2049</v>
      </c>
      <c r="DV46" s="1" t="s">
        <v>2083</v>
      </c>
      <c r="DW46" s="1" t="s">
        <v>1970</v>
      </c>
      <c r="DX46" s="1" t="s">
        <v>2006</v>
      </c>
    </row>
    <row r="47" spans="1:128" ht="29.25" customHeight="1" x14ac:dyDescent="0.25">
      <c r="A47" s="1">
        <v>46</v>
      </c>
      <c r="B47" s="1" t="s">
        <v>586</v>
      </c>
      <c r="C47" s="1"/>
      <c r="D47" s="1" t="s">
        <v>587</v>
      </c>
      <c r="E47" s="4" t="s">
        <v>588</v>
      </c>
      <c r="F47" s="1"/>
      <c r="G47" s="1"/>
      <c r="H47" s="1" t="s">
        <v>589</v>
      </c>
      <c r="I47" s="1" t="s">
        <v>586</v>
      </c>
      <c r="J47" s="1" t="s">
        <v>590</v>
      </c>
      <c r="K47" s="1"/>
      <c r="L47" s="1" t="s">
        <v>94</v>
      </c>
      <c r="M47" s="1"/>
      <c r="N47" s="11">
        <v>44954.599305555559</v>
      </c>
      <c r="O47" s="1" t="s">
        <v>95</v>
      </c>
      <c r="P47" s="1"/>
      <c r="Q47" s="9">
        <v>7010455840</v>
      </c>
      <c r="R47" s="1" t="s">
        <v>97</v>
      </c>
      <c r="S47" s="4" t="s">
        <v>97</v>
      </c>
      <c r="T47" s="1" t="s">
        <v>145</v>
      </c>
      <c r="U47" s="1" t="s">
        <v>98</v>
      </c>
      <c r="V47" s="1" t="s">
        <v>591</v>
      </c>
      <c r="W47" s="1"/>
      <c r="X47" s="1"/>
      <c r="Y47" s="1"/>
      <c r="Z47" s="1"/>
      <c r="AA47" s="1" t="s">
        <v>592</v>
      </c>
      <c r="AB47" s="4" t="s">
        <v>179</v>
      </c>
      <c r="AC47" s="5">
        <v>43160</v>
      </c>
      <c r="AD47" s="10">
        <v>75.8</v>
      </c>
      <c r="AE47" s="1"/>
      <c r="AF47" s="1" t="s">
        <v>122</v>
      </c>
      <c r="AG47" s="1"/>
      <c r="AH47" s="1" t="s">
        <v>593</v>
      </c>
      <c r="AI47" s="4" t="s">
        <v>147</v>
      </c>
      <c r="AJ47" s="5">
        <v>43891</v>
      </c>
      <c r="AK47" s="10">
        <f>432/6</f>
        <v>72</v>
      </c>
      <c r="AL47" s="1"/>
      <c r="AM47" s="1" t="s">
        <v>122</v>
      </c>
      <c r="AN47" s="1" t="s">
        <v>123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 t="s">
        <v>103</v>
      </c>
      <c r="AZ47" s="5">
        <v>44896</v>
      </c>
      <c r="BA47" s="1">
        <v>636.5</v>
      </c>
      <c r="BB47" s="1">
        <v>80.510000000000005</v>
      </c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 t="s">
        <v>193</v>
      </c>
      <c r="BT47" s="1" t="s">
        <v>541</v>
      </c>
      <c r="BU47" s="5">
        <v>45017</v>
      </c>
      <c r="BV47" s="10">
        <v>92</v>
      </c>
      <c r="BW47" s="1" t="s">
        <v>99</v>
      </c>
      <c r="BX47" s="1">
        <v>0</v>
      </c>
      <c r="BY47" s="1">
        <v>0</v>
      </c>
      <c r="BZ47" s="1"/>
      <c r="CA47" s="1"/>
      <c r="CB47" s="1"/>
      <c r="CC47" s="1"/>
      <c r="CD47" s="1"/>
      <c r="CE47" s="1"/>
      <c r="CF47" s="4"/>
      <c r="CG47" s="1"/>
      <c r="CH47" s="1"/>
      <c r="CI47" s="1"/>
      <c r="CJ47" s="1"/>
      <c r="CK47" s="1"/>
      <c r="CL47" s="1"/>
      <c r="CM47" s="1" t="s">
        <v>586</v>
      </c>
      <c r="CN47" s="1">
        <v>44968</v>
      </c>
      <c r="CO47" s="1">
        <v>1</v>
      </c>
      <c r="CP47" s="1">
        <v>3</v>
      </c>
      <c r="CQ47" s="1" t="s">
        <v>1968</v>
      </c>
      <c r="CR47" s="1"/>
      <c r="CS47" s="1"/>
      <c r="CT47" s="1"/>
      <c r="CU47" s="1">
        <v>3.79</v>
      </c>
      <c r="CV47" s="1">
        <v>3.5999999999999996</v>
      </c>
      <c r="CW47" s="1">
        <v>9.2000000000000011</v>
      </c>
      <c r="CX47" s="1"/>
      <c r="CY47" s="1">
        <v>16.59</v>
      </c>
      <c r="CZ47" s="1">
        <v>28.1785</v>
      </c>
      <c r="DA47" s="1"/>
      <c r="DB47" s="1"/>
      <c r="DC47" s="1"/>
      <c r="DD47" s="1"/>
      <c r="DE47" s="1"/>
      <c r="DF47" s="1"/>
      <c r="DG47" s="1"/>
      <c r="DH47" s="1"/>
      <c r="DI47" s="1"/>
      <c r="DJ47" s="1">
        <v>37.5</v>
      </c>
      <c r="DK47" s="1">
        <v>7.5</v>
      </c>
      <c r="DL47" s="1">
        <v>45.5</v>
      </c>
      <c r="DM47" s="1">
        <v>15.166666666666666</v>
      </c>
      <c r="DN47" s="1">
        <v>7.5</v>
      </c>
      <c r="DO47" s="1">
        <v>3.75</v>
      </c>
      <c r="DP47" s="1">
        <v>71.185166666666674</v>
      </c>
      <c r="DQ47" s="1">
        <v>0</v>
      </c>
      <c r="DR47" s="1">
        <v>71.185166666666674</v>
      </c>
      <c r="DS47" s="1">
        <v>2</v>
      </c>
      <c r="DT47" s="1">
        <v>2</v>
      </c>
      <c r="DU47" s="1" t="s">
        <v>2049</v>
      </c>
      <c r="DV47" s="1" t="s">
        <v>2084</v>
      </c>
      <c r="DW47" s="1" t="s">
        <v>1970</v>
      </c>
      <c r="DX47" s="1" t="s">
        <v>2006</v>
      </c>
    </row>
    <row r="48" spans="1:128" ht="29.25" customHeight="1" x14ac:dyDescent="0.25">
      <c r="A48" s="1">
        <v>47</v>
      </c>
      <c r="B48" s="1" t="s">
        <v>351</v>
      </c>
      <c r="C48" s="1" t="s">
        <v>594</v>
      </c>
      <c r="D48" s="1" t="s">
        <v>595</v>
      </c>
      <c r="E48" s="4" t="s">
        <v>596</v>
      </c>
      <c r="F48" s="1"/>
      <c r="G48" s="1"/>
      <c r="H48" s="1" t="s">
        <v>597</v>
      </c>
      <c r="I48" s="1" t="s">
        <v>1680</v>
      </c>
      <c r="J48" s="1" t="s">
        <v>598</v>
      </c>
      <c r="K48" s="1"/>
      <c r="L48" s="1" t="s">
        <v>116</v>
      </c>
      <c r="M48" s="1"/>
      <c r="N48" s="11">
        <v>44978.602083333331</v>
      </c>
      <c r="O48" s="1" t="s">
        <v>95</v>
      </c>
      <c r="P48" s="1"/>
      <c r="Q48" s="1" t="s">
        <v>599</v>
      </c>
      <c r="R48" s="1" t="s">
        <v>97</v>
      </c>
      <c r="S48" s="4" t="s">
        <v>379</v>
      </c>
      <c r="T48" s="1" t="s">
        <v>120</v>
      </c>
      <c r="U48" s="1" t="s">
        <v>98</v>
      </c>
      <c r="V48" s="1" t="s">
        <v>599</v>
      </c>
      <c r="W48" s="1"/>
      <c r="X48" s="1"/>
      <c r="Y48" s="1"/>
      <c r="Z48" s="1"/>
      <c r="AA48" s="1" t="s">
        <v>600</v>
      </c>
      <c r="AB48" s="4" t="s">
        <v>147</v>
      </c>
      <c r="AC48" s="5">
        <v>42795</v>
      </c>
      <c r="AD48" s="1">
        <v>96.6</v>
      </c>
      <c r="AE48" s="1"/>
      <c r="AF48" s="1" t="s">
        <v>122</v>
      </c>
      <c r="AG48" s="1"/>
      <c r="AH48" s="1" t="s">
        <v>600</v>
      </c>
      <c r="AI48" s="4" t="s">
        <v>147</v>
      </c>
      <c r="AJ48" s="5">
        <v>43525</v>
      </c>
      <c r="AK48" s="1">
        <v>86</v>
      </c>
      <c r="AL48" s="1"/>
      <c r="AM48" s="1" t="s">
        <v>122</v>
      </c>
      <c r="AN48" s="1" t="s">
        <v>123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 t="s">
        <v>103</v>
      </c>
      <c r="BD48" s="1"/>
      <c r="BE48" s="1"/>
      <c r="BF48" s="1">
        <v>77.14</v>
      </c>
      <c r="BG48" s="1"/>
      <c r="BH48" s="1"/>
      <c r="BI48" s="1"/>
      <c r="BJ48" s="1"/>
      <c r="BK48" s="1"/>
      <c r="BL48" s="5">
        <v>45170</v>
      </c>
      <c r="BM48" s="1">
        <v>528.5</v>
      </c>
      <c r="BN48" s="1"/>
      <c r="BO48" s="1"/>
      <c r="BP48" s="1"/>
      <c r="BQ48" s="1">
        <v>86.3</v>
      </c>
      <c r="BR48" s="1" t="s">
        <v>1676</v>
      </c>
      <c r="BS48" s="1" t="s">
        <v>163</v>
      </c>
      <c r="BT48" s="1" t="s">
        <v>601</v>
      </c>
      <c r="BU48" s="5">
        <v>45046</v>
      </c>
      <c r="BV48" s="13">
        <v>90.1</v>
      </c>
      <c r="BW48" s="1" t="s">
        <v>151</v>
      </c>
      <c r="BX48" s="1"/>
      <c r="BY48" s="1"/>
      <c r="BZ48" s="1"/>
      <c r="CA48" s="1"/>
      <c r="CB48" s="1"/>
      <c r="CC48" s="1"/>
      <c r="CD48" s="1"/>
      <c r="CE48" s="1"/>
      <c r="CF48" s="4"/>
      <c r="CG48" s="1"/>
      <c r="CH48" s="12"/>
      <c r="CI48" s="1"/>
      <c r="CJ48" s="1"/>
      <c r="CK48" s="1"/>
      <c r="CL48" s="1"/>
      <c r="CM48" s="1" t="s">
        <v>602</v>
      </c>
      <c r="CN48" s="1">
        <v>45037</v>
      </c>
      <c r="CO48" s="1">
        <v>2</v>
      </c>
      <c r="CP48" s="1">
        <v>1</v>
      </c>
      <c r="CQ48" s="1"/>
      <c r="CR48" s="1"/>
      <c r="CS48" s="1"/>
      <c r="CT48" s="1"/>
      <c r="CU48" s="1">
        <v>4.83</v>
      </c>
      <c r="CV48" s="1">
        <v>4.3</v>
      </c>
      <c r="CW48" s="1">
        <v>9.01</v>
      </c>
      <c r="CX48" s="1"/>
      <c r="CY48" s="1">
        <v>18.14</v>
      </c>
      <c r="CZ48" s="1">
        <v>26.998999999999999</v>
      </c>
      <c r="DA48" s="1"/>
      <c r="DB48" s="1"/>
      <c r="DC48" s="1"/>
      <c r="DD48" s="1"/>
      <c r="DE48" s="1"/>
      <c r="DF48" s="1"/>
      <c r="DG48" s="1"/>
      <c r="DH48" s="1">
        <v>64.724999999999994</v>
      </c>
      <c r="DI48" s="1">
        <v>22.653749999999999</v>
      </c>
      <c r="DJ48" s="1">
        <v>34</v>
      </c>
      <c r="DK48" s="1">
        <v>6.8000000000000007</v>
      </c>
      <c r="DL48" s="1">
        <v>35</v>
      </c>
      <c r="DM48" s="1">
        <v>11.666666666666668</v>
      </c>
      <c r="DN48" s="1">
        <v>7</v>
      </c>
      <c r="DO48" s="1">
        <v>3.5</v>
      </c>
      <c r="DP48" s="1">
        <v>67.105666666666664</v>
      </c>
      <c r="DQ48" s="1">
        <v>0</v>
      </c>
      <c r="DR48" s="1">
        <v>67.105666666666664</v>
      </c>
      <c r="DS48" s="1">
        <v>3</v>
      </c>
      <c r="DT48" s="1">
        <v>3</v>
      </c>
      <c r="DU48" s="1" t="s">
        <v>2049</v>
      </c>
      <c r="DV48" s="1"/>
      <c r="DW48" s="1" t="s">
        <v>1970</v>
      </c>
      <c r="DX48" s="1"/>
    </row>
    <row r="49" spans="1:129" ht="29.25" customHeight="1" x14ac:dyDescent="0.25">
      <c r="A49" s="1">
        <v>48</v>
      </c>
      <c r="B49" s="1" t="s">
        <v>603</v>
      </c>
      <c r="C49" s="1" t="s">
        <v>604</v>
      </c>
      <c r="D49" s="1" t="s">
        <v>605</v>
      </c>
      <c r="E49" s="4" t="s">
        <v>606</v>
      </c>
      <c r="F49" s="1"/>
      <c r="G49" s="1"/>
      <c r="H49" s="1"/>
      <c r="I49" s="1" t="s">
        <v>607</v>
      </c>
      <c r="J49" s="1" t="s">
        <v>608</v>
      </c>
      <c r="K49" s="1"/>
      <c r="L49" s="1" t="s">
        <v>159</v>
      </c>
      <c r="M49" s="1"/>
      <c r="N49" s="11">
        <v>44954.799305555556</v>
      </c>
      <c r="O49" s="1" t="s">
        <v>117</v>
      </c>
      <c r="P49" s="1"/>
      <c r="Q49" s="9">
        <v>6303950065</v>
      </c>
      <c r="R49" s="1" t="s">
        <v>97</v>
      </c>
      <c r="S49" s="4" t="s">
        <v>610</v>
      </c>
      <c r="T49" s="1" t="s">
        <v>145</v>
      </c>
      <c r="U49" s="1" t="s">
        <v>98</v>
      </c>
      <c r="V49" s="1" t="s">
        <v>609</v>
      </c>
      <c r="W49" s="1" t="s">
        <v>101</v>
      </c>
      <c r="X49" s="5">
        <v>44866</v>
      </c>
      <c r="Y49" s="1">
        <v>29.49</v>
      </c>
      <c r="Z49" s="1">
        <v>72</v>
      </c>
      <c r="AA49" s="1" t="s">
        <v>611</v>
      </c>
      <c r="AB49" s="4" t="s">
        <v>147</v>
      </c>
      <c r="AC49" s="5">
        <v>42522</v>
      </c>
      <c r="AD49" s="10">
        <v>92</v>
      </c>
      <c r="AE49" s="1"/>
      <c r="AF49" s="1" t="s">
        <v>122</v>
      </c>
      <c r="AG49" s="1"/>
      <c r="AH49" s="1" t="s">
        <v>611</v>
      </c>
      <c r="AI49" s="4" t="s">
        <v>147</v>
      </c>
      <c r="AJ49" s="5">
        <v>43252</v>
      </c>
      <c r="AK49" s="10">
        <v>85.9</v>
      </c>
      <c r="AL49" s="1"/>
      <c r="AM49" s="1" t="s">
        <v>122</v>
      </c>
      <c r="AN49" s="1" t="s">
        <v>123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 t="s">
        <v>612</v>
      </c>
      <c r="BT49" s="1" t="s">
        <v>612</v>
      </c>
      <c r="BU49" s="5">
        <v>44749</v>
      </c>
      <c r="BV49" s="10">
        <v>75.5</v>
      </c>
      <c r="BW49" s="1" t="s">
        <v>151</v>
      </c>
      <c r="BX49" s="1">
        <v>0</v>
      </c>
      <c r="BY49" s="1"/>
      <c r="BZ49" s="1"/>
      <c r="CA49" s="1"/>
      <c r="CB49" s="1"/>
      <c r="CC49" s="1"/>
      <c r="CD49" s="1"/>
      <c r="CE49" s="1"/>
      <c r="CF49" s="4"/>
      <c r="CG49" s="1"/>
      <c r="CH49" s="1"/>
      <c r="CI49" s="1"/>
      <c r="CJ49" s="1"/>
      <c r="CK49" s="1"/>
      <c r="CL49" s="1"/>
      <c r="CM49" s="1" t="s">
        <v>613</v>
      </c>
      <c r="CN49" s="1">
        <v>44968</v>
      </c>
      <c r="CO49" s="1">
        <v>2</v>
      </c>
      <c r="CP49" s="1">
        <v>2</v>
      </c>
      <c r="CQ49" s="1" t="s">
        <v>1968</v>
      </c>
      <c r="CR49" s="1">
        <v>5</v>
      </c>
      <c r="CS49" s="1"/>
      <c r="CT49" s="1"/>
      <c r="CU49" s="1">
        <v>0.45999999999999996</v>
      </c>
      <c r="CV49" s="1">
        <v>4.2950000000000008</v>
      </c>
      <c r="CW49" s="1">
        <v>7.55</v>
      </c>
      <c r="CX49" s="1"/>
      <c r="CY49" s="1">
        <v>12.305</v>
      </c>
      <c r="CZ49" s="1"/>
      <c r="DA49" s="1">
        <v>17.361111111111111</v>
      </c>
      <c r="DB49" s="1">
        <v>89.361111111111114</v>
      </c>
      <c r="DC49" s="1">
        <v>31.276388888888889</v>
      </c>
      <c r="DD49" s="1"/>
      <c r="DE49" s="1"/>
      <c r="DF49" s="1"/>
      <c r="DG49" s="1"/>
      <c r="DH49" s="1"/>
      <c r="DI49" s="1"/>
      <c r="DJ49" s="1">
        <v>28</v>
      </c>
      <c r="DK49" s="1">
        <v>5.6000000000000005</v>
      </c>
      <c r="DL49" s="1">
        <v>48.5</v>
      </c>
      <c r="DM49" s="1">
        <v>16.166666666666668</v>
      </c>
      <c r="DN49" s="1">
        <v>7.5</v>
      </c>
      <c r="DO49" s="1">
        <v>3.75</v>
      </c>
      <c r="DP49" s="1">
        <v>69.098055555555561</v>
      </c>
      <c r="DQ49" s="1">
        <v>5</v>
      </c>
      <c r="DR49" s="1">
        <v>74.098055555555561</v>
      </c>
      <c r="DS49" s="1">
        <v>1</v>
      </c>
      <c r="DT49" s="1">
        <v>1</v>
      </c>
      <c r="DU49" s="1" t="s">
        <v>2060</v>
      </c>
      <c r="DV49" s="1"/>
      <c r="DW49" s="1" t="s">
        <v>1970</v>
      </c>
      <c r="DX49" s="1" t="s">
        <v>2006</v>
      </c>
      <c r="DY49" s="3" t="s">
        <v>100</v>
      </c>
    </row>
    <row r="50" spans="1:129" ht="29.25" customHeight="1" x14ac:dyDescent="0.25">
      <c r="A50" s="1">
        <v>49</v>
      </c>
      <c r="B50" s="1" t="s">
        <v>614</v>
      </c>
      <c r="C50" s="1" t="s">
        <v>615</v>
      </c>
      <c r="D50" s="1" t="s">
        <v>616</v>
      </c>
      <c r="E50" s="4" t="s">
        <v>617</v>
      </c>
      <c r="F50" s="1"/>
      <c r="G50" s="1"/>
      <c r="H50" s="1" t="s">
        <v>616</v>
      </c>
      <c r="I50" s="1" t="s">
        <v>618</v>
      </c>
      <c r="J50" s="1" t="s">
        <v>619</v>
      </c>
      <c r="K50" s="1"/>
      <c r="L50" s="1" t="s">
        <v>94</v>
      </c>
      <c r="M50" s="1" t="s">
        <v>620</v>
      </c>
      <c r="N50" s="11">
        <v>44967.836111111108</v>
      </c>
      <c r="O50" s="1" t="s">
        <v>117</v>
      </c>
      <c r="P50" s="1" t="s">
        <v>621</v>
      </c>
      <c r="Q50" s="1" t="s">
        <v>621</v>
      </c>
      <c r="R50" s="1" t="s">
        <v>97</v>
      </c>
      <c r="S50" s="4" t="s">
        <v>97</v>
      </c>
      <c r="T50" s="1" t="s">
        <v>145</v>
      </c>
      <c r="U50" s="1" t="s">
        <v>622</v>
      </c>
      <c r="V50" s="1" t="s">
        <v>621</v>
      </c>
      <c r="W50" s="1"/>
      <c r="X50" s="1"/>
      <c r="Y50" s="1"/>
      <c r="Z50" s="1"/>
      <c r="AA50" s="1" t="s">
        <v>623</v>
      </c>
      <c r="AB50" s="4" t="s">
        <v>147</v>
      </c>
      <c r="AC50" s="5">
        <v>42826</v>
      </c>
      <c r="AD50" s="1">
        <f>382/5</f>
        <v>76.400000000000006</v>
      </c>
      <c r="AE50" s="1"/>
      <c r="AF50" s="1" t="s">
        <v>122</v>
      </c>
      <c r="AG50" s="1"/>
      <c r="AH50" s="1" t="s">
        <v>624</v>
      </c>
      <c r="AI50" s="4" t="s">
        <v>147</v>
      </c>
      <c r="AJ50" s="5">
        <v>43586</v>
      </c>
      <c r="AK50" s="1">
        <f>515/6</f>
        <v>85.833333333333329</v>
      </c>
      <c r="AL50" s="1">
        <v>0</v>
      </c>
      <c r="AM50" s="1" t="s">
        <v>122</v>
      </c>
      <c r="AN50" s="1" t="s">
        <v>123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 t="s">
        <v>103</v>
      </c>
      <c r="BD50" s="5">
        <v>44958</v>
      </c>
      <c r="BE50" s="1"/>
      <c r="BF50" s="1">
        <v>42.32</v>
      </c>
      <c r="BG50" s="1"/>
      <c r="BH50" s="1"/>
      <c r="BI50" s="1"/>
      <c r="BJ50" s="1"/>
      <c r="BK50" s="1"/>
      <c r="BL50" s="1"/>
      <c r="BM50" s="1">
        <v>393.5</v>
      </c>
      <c r="BN50" s="1">
        <v>10.96</v>
      </c>
      <c r="BO50" s="1"/>
      <c r="BP50" s="1"/>
      <c r="BQ50" s="1">
        <v>81.92</v>
      </c>
      <c r="BR50" s="1" t="s">
        <v>1676</v>
      </c>
      <c r="BS50" s="1" t="s">
        <v>625</v>
      </c>
      <c r="BT50" s="1" t="s">
        <v>135</v>
      </c>
      <c r="BU50" s="5">
        <v>45056</v>
      </c>
      <c r="BV50" s="1">
        <v>76</v>
      </c>
      <c r="BW50" s="1" t="s">
        <v>195</v>
      </c>
      <c r="BX50" s="1"/>
      <c r="BY50" s="1"/>
      <c r="BZ50" s="1"/>
      <c r="CA50" s="1"/>
      <c r="CB50" s="1"/>
      <c r="CC50" s="1"/>
      <c r="CD50" s="1"/>
      <c r="CE50" s="1"/>
      <c r="CF50" s="4"/>
      <c r="CG50" s="1"/>
      <c r="CH50" s="1"/>
      <c r="CI50" s="1"/>
      <c r="CJ50" s="1"/>
      <c r="CK50" s="1"/>
      <c r="CL50" s="1"/>
      <c r="CM50" s="1" t="s">
        <v>626</v>
      </c>
      <c r="CN50" s="1">
        <v>45011</v>
      </c>
      <c r="CO50" s="1">
        <v>1</v>
      </c>
      <c r="CP50" s="1">
        <v>4</v>
      </c>
      <c r="CQ50" s="1" t="s">
        <v>1968</v>
      </c>
      <c r="CR50" s="1"/>
      <c r="CS50" s="1"/>
      <c r="CT50" s="1"/>
      <c r="CU50" s="1">
        <v>3.8200000000000003</v>
      </c>
      <c r="CV50" s="1">
        <v>4.2916666666666661</v>
      </c>
      <c r="CW50" s="1">
        <v>7.6</v>
      </c>
      <c r="CX50" s="1"/>
      <c r="CY50" s="1">
        <v>15.711666666666666</v>
      </c>
      <c r="CZ50" s="1">
        <v>14.812000000000001</v>
      </c>
      <c r="DA50" s="1"/>
      <c r="DB50" s="1"/>
      <c r="DC50" s="1"/>
      <c r="DD50" s="1"/>
      <c r="DE50" s="1"/>
      <c r="DF50" s="1"/>
      <c r="DG50" s="1"/>
      <c r="DH50" s="1">
        <v>61.44</v>
      </c>
      <c r="DI50" s="1">
        <v>21.503999999999998</v>
      </c>
      <c r="DJ50" s="1">
        <v>35.5</v>
      </c>
      <c r="DK50" s="1">
        <v>7.1</v>
      </c>
      <c r="DL50" s="1">
        <v>50.5</v>
      </c>
      <c r="DM50" s="1">
        <v>16.833333333333332</v>
      </c>
      <c r="DN50" s="1">
        <v>6</v>
      </c>
      <c r="DO50" s="1">
        <v>3</v>
      </c>
      <c r="DP50" s="1">
        <v>64.149000000000001</v>
      </c>
      <c r="DQ50" s="1">
        <v>0</v>
      </c>
      <c r="DR50" s="1">
        <v>64.149000000000001</v>
      </c>
      <c r="DS50" s="1">
        <v>3</v>
      </c>
      <c r="DT50" s="1">
        <v>3</v>
      </c>
      <c r="DU50" s="1" t="s">
        <v>2005</v>
      </c>
      <c r="DV50" s="1" t="s">
        <v>2085</v>
      </c>
      <c r="DW50" s="1" t="s">
        <v>2086</v>
      </c>
      <c r="DX50" s="1"/>
    </row>
    <row r="51" spans="1:129" ht="27.75" customHeight="1" x14ac:dyDescent="0.25">
      <c r="A51" s="1">
        <v>50</v>
      </c>
      <c r="B51" s="1" t="s">
        <v>627</v>
      </c>
      <c r="C51" s="1" t="s">
        <v>628</v>
      </c>
      <c r="D51" s="1" t="s">
        <v>629</v>
      </c>
      <c r="E51" s="4" t="s">
        <v>630</v>
      </c>
      <c r="F51" s="1"/>
      <c r="G51" s="1"/>
      <c r="H51" s="1"/>
      <c r="I51" s="1" t="s">
        <v>631</v>
      </c>
      <c r="J51" s="1" t="s">
        <v>632</v>
      </c>
      <c r="K51" s="1"/>
      <c r="L51" s="1" t="s">
        <v>116</v>
      </c>
      <c r="M51" s="1"/>
      <c r="N51" s="11">
        <v>45011.832638888889</v>
      </c>
      <c r="O51" s="1" t="s">
        <v>95</v>
      </c>
      <c r="P51" s="1"/>
      <c r="Q51" s="1" t="s">
        <v>633</v>
      </c>
      <c r="R51" s="1" t="s">
        <v>97</v>
      </c>
      <c r="S51" s="4" t="s">
        <v>634</v>
      </c>
      <c r="T51" s="1" t="s">
        <v>145</v>
      </c>
      <c r="U51" s="1" t="s">
        <v>297</v>
      </c>
      <c r="V51" s="1" t="s">
        <v>635</v>
      </c>
      <c r="W51" s="1"/>
      <c r="X51" s="1"/>
      <c r="Y51" s="1"/>
      <c r="Z51" s="1"/>
      <c r="AA51" s="1" t="s">
        <v>636</v>
      </c>
      <c r="AB51" s="4" t="s">
        <v>147</v>
      </c>
      <c r="AC51" s="5">
        <v>43160</v>
      </c>
      <c r="AD51" s="1">
        <v>86.8</v>
      </c>
      <c r="AE51" s="1"/>
      <c r="AF51" s="1" t="s">
        <v>122</v>
      </c>
      <c r="AG51" s="1"/>
      <c r="AH51" s="1" t="s">
        <v>636</v>
      </c>
      <c r="AI51" s="4" t="s">
        <v>147</v>
      </c>
      <c r="AJ51" s="5">
        <v>43891</v>
      </c>
      <c r="AK51" s="1">
        <v>92</v>
      </c>
      <c r="AL51" s="1"/>
      <c r="AM51" s="1" t="s">
        <v>122</v>
      </c>
      <c r="AN51" s="1" t="s">
        <v>123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 t="s">
        <v>103</v>
      </c>
      <c r="BD51" s="5">
        <v>44986</v>
      </c>
      <c r="BE51" s="1">
        <v>587.5</v>
      </c>
      <c r="BF51" s="1">
        <v>65.97</v>
      </c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 t="s">
        <v>637</v>
      </c>
      <c r="BT51" s="1" t="s">
        <v>638</v>
      </c>
      <c r="BU51" s="5">
        <v>45046</v>
      </c>
      <c r="BV51" s="1">
        <v>86.9</v>
      </c>
      <c r="BW51" s="4" t="s">
        <v>99</v>
      </c>
      <c r="BX51" s="1" t="s">
        <v>288</v>
      </c>
      <c r="BY51" s="1" t="s">
        <v>288</v>
      </c>
      <c r="BZ51" s="1"/>
      <c r="CA51" s="1"/>
      <c r="CB51" s="1"/>
      <c r="CC51" s="1"/>
      <c r="CD51" s="1"/>
      <c r="CE51" s="1"/>
      <c r="CF51" s="4"/>
      <c r="CG51" s="1"/>
      <c r="CH51" s="1"/>
      <c r="CI51" s="1"/>
      <c r="CJ51" s="1"/>
      <c r="CK51" s="1"/>
      <c r="CL51" s="1"/>
      <c r="CM51" s="1" t="s">
        <v>639</v>
      </c>
      <c r="CN51" s="1">
        <v>45023</v>
      </c>
      <c r="CO51" s="1">
        <v>2</v>
      </c>
      <c r="CP51" s="1">
        <v>3</v>
      </c>
      <c r="CQ51" s="1" t="s">
        <v>1968</v>
      </c>
      <c r="CR51" s="1"/>
      <c r="CS51" s="1">
        <v>2</v>
      </c>
      <c r="CT51" s="1"/>
      <c r="CU51" s="1">
        <v>4.34</v>
      </c>
      <c r="CV51" s="1">
        <v>4.6000000000000005</v>
      </c>
      <c r="CW51" s="1">
        <v>8.6900000000000013</v>
      </c>
      <c r="CX51" s="1"/>
      <c r="CY51" s="1">
        <v>17.630000000000003</v>
      </c>
      <c r="CZ51" s="1">
        <v>23.089499999999997</v>
      </c>
      <c r="DA51" s="1"/>
      <c r="DB51" s="1"/>
      <c r="DC51" s="1"/>
      <c r="DD51" s="1"/>
      <c r="DE51" s="1"/>
      <c r="DF51" s="1"/>
      <c r="DG51" s="1"/>
      <c r="DH51" s="1"/>
      <c r="DI51" s="1"/>
      <c r="DJ51" s="1">
        <v>30</v>
      </c>
      <c r="DK51" s="1">
        <v>6</v>
      </c>
      <c r="DL51" s="1">
        <v>29.5</v>
      </c>
      <c r="DM51" s="1">
        <v>9.8333333333333321</v>
      </c>
      <c r="DN51" s="1">
        <v>6.5</v>
      </c>
      <c r="DO51" s="1">
        <v>3.25</v>
      </c>
      <c r="DP51" s="1">
        <v>61.802833333333325</v>
      </c>
      <c r="DQ51" s="1">
        <v>0</v>
      </c>
      <c r="DR51" s="1">
        <v>61.802833333333325</v>
      </c>
      <c r="DS51" s="1">
        <v>2</v>
      </c>
      <c r="DT51" s="1">
        <v>2</v>
      </c>
      <c r="DU51" s="1" t="s">
        <v>2049</v>
      </c>
      <c r="DV51" s="1" t="s">
        <v>2087</v>
      </c>
      <c r="DW51" s="1" t="s">
        <v>1970</v>
      </c>
      <c r="DX51" s="1"/>
    </row>
    <row r="52" spans="1:129" ht="29.25" customHeight="1" x14ac:dyDescent="0.25">
      <c r="A52" s="1">
        <v>51</v>
      </c>
      <c r="B52" s="1" t="s">
        <v>640</v>
      </c>
      <c r="C52" s="1" t="s">
        <v>641</v>
      </c>
      <c r="D52" s="1" t="s">
        <v>642</v>
      </c>
      <c r="E52" s="4" t="s">
        <v>643</v>
      </c>
      <c r="F52" s="1"/>
      <c r="G52" s="1"/>
      <c r="H52" s="1" t="s">
        <v>644</v>
      </c>
      <c r="I52" s="1" t="s">
        <v>645</v>
      </c>
      <c r="J52" s="1" t="s">
        <v>646</v>
      </c>
      <c r="K52" s="1"/>
      <c r="L52" s="1" t="s">
        <v>131</v>
      </c>
      <c r="M52" s="1" t="s">
        <v>96</v>
      </c>
      <c r="N52" s="11">
        <v>44956.433333333334</v>
      </c>
      <c r="O52" s="1" t="s">
        <v>95</v>
      </c>
      <c r="P52" s="1"/>
      <c r="Q52" s="1" t="s">
        <v>647</v>
      </c>
      <c r="R52" s="1" t="s">
        <v>96</v>
      </c>
      <c r="S52" s="4" t="s">
        <v>96</v>
      </c>
      <c r="T52" s="1" t="s">
        <v>145</v>
      </c>
      <c r="U52" s="1" t="s">
        <v>297</v>
      </c>
      <c r="V52" s="1" t="s">
        <v>647</v>
      </c>
      <c r="W52" s="1"/>
      <c r="X52" s="1"/>
      <c r="Y52" s="1"/>
      <c r="Z52" s="1"/>
      <c r="AA52" s="1" t="s">
        <v>648</v>
      </c>
      <c r="AB52" s="4" t="s">
        <v>147</v>
      </c>
      <c r="AC52" s="5">
        <v>41699</v>
      </c>
      <c r="AD52" s="1">
        <v>94.2</v>
      </c>
      <c r="AE52" s="1"/>
      <c r="AF52" s="1" t="s">
        <v>122</v>
      </c>
      <c r="AG52" s="1" t="s">
        <v>123</v>
      </c>
      <c r="AH52" s="1" t="s">
        <v>648</v>
      </c>
      <c r="AI52" s="4" t="s">
        <v>147</v>
      </c>
      <c r="AJ52" s="5">
        <v>42430</v>
      </c>
      <c r="AK52" s="1">
        <v>89.5</v>
      </c>
      <c r="AL52" s="1"/>
      <c r="AM52" s="1" t="s">
        <v>122</v>
      </c>
      <c r="AN52" s="1" t="s">
        <v>123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 t="s">
        <v>103</v>
      </c>
      <c r="AZ52" s="5">
        <v>44896</v>
      </c>
      <c r="BA52" s="1">
        <v>617.5</v>
      </c>
      <c r="BB52" s="1">
        <v>75.3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 t="s">
        <v>163</v>
      </c>
      <c r="BT52" s="1" t="s">
        <v>649</v>
      </c>
      <c r="BU52" s="5">
        <v>44136</v>
      </c>
      <c r="BV52" s="1">
        <v>70.400000000000006</v>
      </c>
      <c r="BW52" s="1" t="s">
        <v>165</v>
      </c>
      <c r="BX52" s="1">
        <v>1</v>
      </c>
      <c r="BY52" s="1"/>
      <c r="BZ52" s="1"/>
      <c r="CA52" s="1"/>
      <c r="CB52" s="1"/>
      <c r="CC52" s="1"/>
      <c r="CD52" s="1"/>
      <c r="CE52" s="1"/>
      <c r="CF52" s="4"/>
      <c r="CG52" s="1"/>
      <c r="CH52" s="1"/>
      <c r="CI52" s="1"/>
      <c r="CJ52" s="1"/>
      <c r="CK52" s="1"/>
      <c r="CL52" s="1"/>
      <c r="CM52" s="1" t="s">
        <v>1677</v>
      </c>
      <c r="CN52" s="1">
        <v>44962</v>
      </c>
      <c r="CO52" s="1">
        <v>1</v>
      </c>
      <c r="CP52" s="1">
        <v>2</v>
      </c>
      <c r="CQ52" s="1" t="s">
        <v>1968</v>
      </c>
      <c r="CR52" s="1"/>
      <c r="CS52" s="1"/>
      <c r="CT52" s="1"/>
      <c r="CU52" s="1">
        <v>4.71</v>
      </c>
      <c r="CV52" s="1">
        <v>4.4749999999999996</v>
      </c>
      <c r="CW52" s="1">
        <v>7.0400000000000009</v>
      </c>
      <c r="CX52" s="1"/>
      <c r="CY52" s="1">
        <v>16.225000000000001</v>
      </c>
      <c r="CZ52" s="1">
        <v>26.355</v>
      </c>
      <c r="DA52" s="1"/>
      <c r="DB52" s="1"/>
      <c r="DC52" s="1"/>
      <c r="DD52" s="1"/>
      <c r="DE52" s="1"/>
      <c r="DF52" s="1"/>
      <c r="DG52" s="1"/>
      <c r="DH52" s="1"/>
      <c r="DI52" s="1"/>
      <c r="DJ52" s="1">
        <v>38</v>
      </c>
      <c r="DK52" s="1">
        <v>7.6</v>
      </c>
      <c r="DL52" s="1">
        <v>48</v>
      </c>
      <c r="DM52" s="1">
        <v>16</v>
      </c>
      <c r="DN52" s="1">
        <v>7</v>
      </c>
      <c r="DO52" s="1">
        <v>3.5</v>
      </c>
      <c r="DP52" s="1">
        <v>69.680000000000007</v>
      </c>
      <c r="DQ52" s="1">
        <v>0</v>
      </c>
      <c r="DR52" s="1">
        <v>69.680000000000007</v>
      </c>
      <c r="DS52" s="1">
        <v>2</v>
      </c>
      <c r="DT52" s="1">
        <v>1</v>
      </c>
      <c r="DU52" s="1" t="s">
        <v>1969</v>
      </c>
      <c r="DV52" s="1" t="s">
        <v>2088</v>
      </c>
      <c r="DW52" s="1" t="s">
        <v>1970</v>
      </c>
      <c r="DX52" s="1" t="s">
        <v>2006</v>
      </c>
    </row>
    <row r="53" spans="1:129" ht="29.25" customHeight="1" x14ac:dyDescent="0.25">
      <c r="A53" s="1">
        <v>52</v>
      </c>
      <c r="B53" s="1" t="s">
        <v>650</v>
      </c>
      <c r="C53" s="1" t="s">
        <v>576</v>
      </c>
      <c r="D53" s="1" t="s">
        <v>651</v>
      </c>
      <c r="E53" s="4" t="s">
        <v>652</v>
      </c>
      <c r="F53" s="1"/>
      <c r="G53" s="1"/>
      <c r="H53" s="1" t="s">
        <v>653</v>
      </c>
      <c r="I53" s="1" t="s">
        <v>654</v>
      </c>
      <c r="J53" s="1" t="s">
        <v>655</v>
      </c>
      <c r="K53" s="1"/>
      <c r="L53" s="1" t="s">
        <v>94</v>
      </c>
      <c r="M53" s="1" t="s">
        <v>97</v>
      </c>
      <c r="N53" s="11">
        <v>45004.613194444442</v>
      </c>
      <c r="O53" s="1" t="s">
        <v>95</v>
      </c>
      <c r="P53" s="1"/>
      <c r="Q53" s="1" t="s">
        <v>656</v>
      </c>
      <c r="R53" s="1" t="s">
        <v>97</v>
      </c>
      <c r="S53" s="4" t="s">
        <v>97</v>
      </c>
      <c r="T53" s="1" t="s">
        <v>120</v>
      </c>
      <c r="U53" s="1" t="s">
        <v>98</v>
      </c>
      <c r="V53" s="1" t="s">
        <v>656</v>
      </c>
      <c r="W53" s="1"/>
      <c r="X53" s="1"/>
      <c r="Y53" s="1"/>
      <c r="Z53" s="1"/>
      <c r="AA53" s="1" t="s">
        <v>657</v>
      </c>
      <c r="AB53" s="4" t="s">
        <v>147</v>
      </c>
      <c r="AC53" s="5">
        <v>43191</v>
      </c>
      <c r="AD53" s="9">
        <v>79</v>
      </c>
      <c r="AE53" s="1"/>
      <c r="AF53" s="1" t="s">
        <v>122</v>
      </c>
      <c r="AG53" s="1"/>
      <c r="AH53" s="1" t="s">
        <v>658</v>
      </c>
      <c r="AI53" s="4" t="s">
        <v>147</v>
      </c>
      <c r="AJ53" s="5">
        <v>43891</v>
      </c>
      <c r="AK53" s="9">
        <v>76.5</v>
      </c>
      <c r="AL53" s="1"/>
      <c r="AM53" s="1" t="s">
        <v>122</v>
      </c>
      <c r="AN53" s="1" t="s">
        <v>123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 t="s">
        <v>103</v>
      </c>
      <c r="BD53" s="5">
        <v>44958</v>
      </c>
      <c r="BE53" s="1">
        <v>625.5</v>
      </c>
      <c r="BF53" s="1">
        <v>77.48</v>
      </c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 t="s">
        <v>572</v>
      </c>
      <c r="BT53" s="1" t="s">
        <v>659</v>
      </c>
      <c r="BU53" s="5">
        <v>45076</v>
      </c>
      <c r="BV53" s="1">
        <v>75.900000000000006</v>
      </c>
      <c r="BW53" s="1" t="s">
        <v>99</v>
      </c>
      <c r="BX53" s="1">
        <v>0</v>
      </c>
      <c r="BY53" s="1">
        <v>0</v>
      </c>
      <c r="BZ53" s="1"/>
      <c r="CA53" s="1"/>
      <c r="CB53" s="1"/>
      <c r="CC53" s="1"/>
      <c r="CD53" s="1"/>
      <c r="CE53" s="1"/>
      <c r="CF53" s="4"/>
      <c r="CG53" s="1"/>
      <c r="CH53" s="1"/>
      <c r="CI53" s="1"/>
      <c r="CJ53" s="1"/>
      <c r="CK53" s="1"/>
      <c r="CL53" s="1"/>
      <c r="CM53" s="1" t="s">
        <v>660</v>
      </c>
      <c r="CN53" s="1">
        <v>45017</v>
      </c>
      <c r="CO53" s="1">
        <v>2</v>
      </c>
      <c r="CP53" s="1">
        <v>3</v>
      </c>
      <c r="CQ53" s="1" t="s">
        <v>1968</v>
      </c>
      <c r="CR53" s="1"/>
      <c r="CS53" s="1"/>
      <c r="CT53" s="1"/>
      <c r="CU53" s="1">
        <v>3.95</v>
      </c>
      <c r="CV53" s="1">
        <v>3.8250000000000002</v>
      </c>
      <c r="CW53" s="1">
        <v>7.59</v>
      </c>
      <c r="CX53" s="1"/>
      <c r="CY53" s="1">
        <v>15.365</v>
      </c>
      <c r="CZ53" s="1">
        <v>27.118000000000002</v>
      </c>
      <c r="DA53" s="1"/>
      <c r="DB53" s="1"/>
      <c r="DC53" s="1"/>
      <c r="DD53" s="1"/>
      <c r="DE53" s="1"/>
      <c r="DF53" s="1"/>
      <c r="DG53" s="1"/>
      <c r="DH53" s="1"/>
      <c r="DI53" s="1"/>
      <c r="DJ53" s="1">
        <v>27.5</v>
      </c>
      <c r="DK53" s="1">
        <v>5.5</v>
      </c>
      <c r="DL53" s="1">
        <v>42</v>
      </c>
      <c r="DM53" s="1">
        <v>14</v>
      </c>
      <c r="DN53" s="1">
        <v>7</v>
      </c>
      <c r="DO53" s="1">
        <v>3.5</v>
      </c>
      <c r="DP53" s="1">
        <v>65.483000000000004</v>
      </c>
      <c r="DQ53" s="1">
        <v>0</v>
      </c>
      <c r="DR53" s="1">
        <v>65.483000000000004</v>
      </c>
      <c r="DS53" s="1">
        <v>3</v>
      </c>
      <c r="DT53" s="1">
        <v>2</v>
      </c>
      <c r="DU53" s="1" t="s">
        <v>1969</v>
      </c>
      <c r="DV53" s="1" t="s">
        <v>2089</v>
      </c>
      <c r="DW53" s="1" t="s">
        <v>1970</v>
      </c>
      <c r="DX53" s="1"/>
    </row>
    <row r="54" spans="1:129" ht="29.25" customHeight="1" x14ac:dyDescent="0.25">
      <c r="A54" s="1">
        <v>53</v>
      </c>
      <c r="B54" s="1" t="s">
        <v>661</v>
      </c>
      <c r="C54" s="1" t="s">
        <v>662</v>
      </c>
      <c r="D54" s="1" t="s">
        <v>663</v>
      </c>
      <c r="E54" s="4" t="s">
        <v>664</v>
      </c>
      <c r="F54" s="1"/>
      <c r="G54" s="1"/>
      <c r="H54" s="1"/>
      <c r="I54" s="1" t="s">
        <v>665</v>
      </c>
      <c r="J54" s="1" t="s">
        <v>666</v>
      </c>
      <c r="K54" s="1"/>
      <c r="L54" s="1" t="s">
        <v>116</v>
      </c>
      <c r="M54" s="1"/>
      <c r="N54" s="11">
        <v>44956.784722222219</v>
      </c>
      <c r="O54" s="1" t="s">
        <v>95</v>
      </c>
      <c r="P54" s="1"/>
      <c r="Q54" s="1" t="s">
        <v>667</v>
      </c>
      <c r="R54" s="1" t="s">
        <v>96</v>
      </c>
      <c r="S54" s="4" t="s">
        <v>97</v>
      </c>
      <c r="T54" s="1" t="s">
        <v>145</v>
      </c>
      <c r="U54" s="1" t="s">
        <v>297</v>
      </c>
      <c r="V54" s="1" t="s">
        <v>667</v>
      </c>
      <c r="W54" s="1" t="s">
        <v>101</v>
      </c>
      <c r="X54" s="5">
        <v>44866</v>
      </c>
      <c r="Y54" s="1">
        <v>24.55</v>
      </c>
      <c r="Z54" s="1">
        <v>64.459999999999994</v>
      </c>
      <c r="AA54" s="1" t="s">
        <v>668</v>
      </c>
      <c r="AB54" s="4" t="s">
        <v>102</v>
      </c>
      <c r="AC54" s="5">
        <v>42887</v>
      </c>
      <c r="AD54" s="1">
        <v>90</v>
      </c>
      <c r="AE54" s="1"/>
      <c r="AF54" s="1" t="s">
        <v>122</v>
      </c>
      <c r="AG54" s="1"/>
      <c r="AH54" s="1" t="s">
        <v>669</v>
      </c>
      <c r="AI54" s="4" t="s">
        <v>147</v>
      </c>
      <c r="AJ54" s="5">
        <v>43525</v>
      </c>
      <c r="AK54" s="1">
        <v>77</v>
      </c>
      <c r="AL54" s="1"/>
      <c r="AM54" s="1" t="s">
        <v>122</v>
      </c>
      <c r="AN54" s="1" t="s">
        <v>123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 t="s">
        <v>670</v>
      </c>
      <c r="BT54" s="1" t="s">
        <v>671</v>
      </c>
      <c r="BU54" s="5">
        <v>44755</v>
      </c>
      <c r="BV54" s="1">
        <v>77.900000000000006</v>
      </c>
      <c r="BW54" s="1" t="s">
        <v>99</v>
      </c>
      <c r="BX54" s="1"/>
      <c r="BY54" s="1"/>
      <c r="BZ54" s="1"/>
      <c r="CA54" s="1"/>
      <c r="CB54" s="1"/>
      <c r="CC54" s="1"/>
      <c r="CD54" s="1"/>
      <c r="CE54" s="1"/>
      <c r="CF54" s="4">
        <v>8</v>
      </c>
      <c r="CG54" s="1"/>
      <c r="CH54" s="1"/>
      <c r="CI54" s="1"/>
      <c r="CJ54" s="1"/>
      <c r="CK54" s="1"/>
      <c r="CL54" s="1"/>
      <c r="CM54" s="1" t="s">
        <v>1678</v>
      </c>
      <c r="CN54" s="1">
        <v>44962</v>
      </c>
      <c r="CO54" s="1">
        <v>1</v>
      </c>
      <c r="CP54" s="1">
        <v>3</v>
      </c>
      <c r="CQ54" s="1" t="s">
        <v>1968</v>
      </c>
      <c r="CR54" s="1"/>
      <c r="CS54" s="1"/>
      <c r="CT54" s="1"/>
      <c r="CU54" s="1">
        <v>4.5</v>
      </c>
      <c r="CV54" s="1">
        <v>3.85</v>
      </c>
      <c r="CW54" s="1">
        <v>7.79</v>
      </c>
      <c r="CX54" s="1"/>
      <c r="CY54" s="1">
        <v>16.14</v>
      </c>
      <c r="CZ54" s="1"/>
      <c r="DA54" s="1">
        <v>19.391870927707107</v>
      </c>
      <c r="DB54" s="1">
        <v>83.851870927707097</v>
      </c>
      <c r="DC54" s="1">
        <v>29.348154824697485</v>
      </c>
      <c r="DD54" s="1"/>
      <c r="DE54" s="1"/>
      <c r="DF54" s="1"/>
      <c r="DG54" s="1"/>
      <c r="DH54" s="1"/>
      <c r="DI54" s="1"/>
      <c r="DJ54" s="1">
        <v>21</v>
      </c>
      <c r="DK54" s="1">
        <v>4.2</v>
      </c>
      <c r="DL54" s="1">
        <v>37.5</v>
      </c>
      <c r="DM54" s="1">
        <v>12.5</v>
      </c>
      <c r="DN54" s="1">
        <v>5.5</v>
      </c>
      <c r="DO54" s="1">
        <v>2.75</v>
      </c>
      <c r="DP54" s="1">
        <v>64.938154824697492</v>
      </c>
      <c r="DQ54" s="1">
        <v>0</v>
      </c>
      <c r="DR54" s="1">
        <v>64.938154824697492</v>
      </c>
      <c r="DS54" s="1">
        <v>4</v>
      </c>
      <c r="DT54" s="1">
        <v>4</v>
      </c>
      <c r="DU54" s="1" t="s">
        <v>1969</v>
      </c>
      <c r="DV54" s="1"/>
      <c r="DW54" s="1" t="s">
        <v>1970</v>
      </c>
      <c r="DX54" s="1" t="s">
        <v>2006</v>
      </c>
    </row>
    <row r="55" spans="1:129" ht="29.25" customHeight="1" x14ac:dyDescent="0.25">
      <c r="A55" s="1">
        <v>54</v>
      </c>
      <c r="B55" s="1" t="s">
        <v>672</v>
      </c>
      <c r="C55" s="1" t="s">
        <v>673</v>
      </c>
      <c r="D55" s="1" t="s">
        <v>674</v>
      </c>
      <c r="E55" s="4" t="s">
        <v>675</v>
      </c>
      <c r="F55" s="1"/>
      <c r="G55" s="1"/>
      <c r="H55" s="1"/>
      <c r="I55" s="1" t="s">
        <v>676</v>
      </c>
      <c r="J55" s="1" t="s">
        <v>677</v>
      </c>
      <c r="K55" s="1"/>
      <c r="L55" s="1" t="s">
        <v>116</v>
      </c>
      <c r="M55" s="1"/>
      <c r="N55" s="11">
        <v>44956.867361111108</v>
      </c>
      <c r="O55" s="1" t="s">
        <v>95</v>
      </c>
      <c r="P55" s="1"/>
      <c r="Q55" s="1" t="s">
        <v>678</v>
      </c>
      <c r="R55" s="1" t="s">
        <v>96</v>
      </c>
      <c r="S55" s="4" t="s">
        <v>96</v>
      </c>
      <c r="T55" s="1" t="s">
        <v>120</v>
      </c>
      <c r="U55" s="1" t="s">
        <v>297</v>
      </c>
      <c r="V55" s="1" t="s">
        <v>678</v>
      </c>
      <c r="W55" s="1"/>
      <c r="X55" s="1"/>
      <c r="Y55" s="1"/>
      <c r="Z55" s="1"/>
      <c r="AA55" s="1" t="s">
        <v>679</v>
      </c>
      <c r="AB55" s="4" t="s">
        <v>147</v>
      </c>
      <c r="AC55" s="5">
        <v>43160</v>
      </c>
      <c r="AD55" s="1">
        <v>78.2</v>
      </c>
      <c r="AE55" s="1"/>
      <c r="AF55" s="1" t="s">
        <v>122</v>
      </c>
      <c r="AG55" s="1"/>
      <c r="AH55" s="1" t="s">
        <v>679</v>
      </c>
      <c r="AI55" s="4" t="s">
        <v>147</v>
      </c>
      <c r="AJ55" s="5">
        <v>43891</v>
      </c>
      <c r="AK55" s="1">
        <v>94.4</v>
      </c>
      <c r="AL55" s="1"/>
      <c r="AM55" s="1" t="s">
        <v>122</v>
      </c>
      <c r="AN55" s="1" t="s">
        <v>123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 t="s">
        <v>103</v>
      </c>
      <c r="BD55" s="5">
        <v>44958</v>
      </c>
      <c r="BE55" s="1"/>
      <c r="BF55" s="1">
        <v>81.58</v>
      </c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 t="s">
        <v>206</v>
      </c>
      <c r="BT55" s="1" t="s">
        <v>252</v>
      </c>
      <c r="BU55" s="5">
        <v>45069</v>
      </c>
      <c r="BV55" s="1">
        <v>75.7</v>
      </c>
      <c r="BW55" s="1" t="s">
        <v>99</v>
      </c>
      <c r="BX55" s="1"/>
      <c r="BY55" s="1"/>
      <c r="BZ55" s="1"/>
      <c r="CA55" s="1"/>
      <c r="CB55" s="1"/>
      <c r="CC55" s="1"/>
      <c r="CD55" s="1"/>
      <c r="CE55" s="1"/>
      <c r="CF55" s="4"/>
      <c r="CG55" s="1"/>
      <c r="CH55" s="1"/>
      <c r="CI55" s="1"/>
      <c r="CJ55" s="1"/>
      <c r="CK55" s="1"/>
      <c r="CL55" s="1"/>
      <c r="CM55" s="1" t="s">
        <v>1679</v>
      </c>
      <c r="CN55" s="1">
        <v>44962</v>
      </c>
      <c r="CO55" s="1">
        <v>1</v>
      </c>
      <c r="CP55" s="1">
        <v>2</v>
      </c>
      <c r="CQ55" s="1" t="s">
        <v>1968</v>
      </c>
      <c r="CR55" s="1"/>
      <c r="CS55" s="1"/>
      <c r="CT55" s="1"/>
      <c r="CU55" s="1">
        <v>3.91</v>
      </c>
      <c r="CV55" s="1">
        <v>4.7200000000000006</v>
      </c>
      <c r="CW55" s="1">
        <v>7.57</v>
      </c>
      <c r="CX55" s="1"/>
      <c r="CY55" s="1">
        <v>16.200000000000003</v>
      </c>
      <c r="CZ55" s="1">
        <v>28.552999999999997</v>
      </c>
      <c r="DA55" s="1"/>
      <c r="DB55" s="1"/>
      <c r="DC55" s="1"/>
      <c r="DD55" s="1"/>
      <c r="DE55" s="1"/>
      <c r="DF55" s="1"/>
      <c r="DG55" s="1"/>
      <c r="DH55" s="1"/>
      <c r="DI55" s="1"/>
      <c r="DJ55" s="1">
        <v>37</v>
      </c>
      <c r="DK55" s="1">
        <v>7.4</v>
      </c>
      <c r="DL55" s="1">
        <v>42.5</v>
      </c>
      <c r="DM55" s="1">
        <v>14.166666666666668</v>
      </c>
      <c r="DN55" s="1">
        <v>5.5</v>
      </c>
      <c r="DO55" s="1">
        <v>2.75</v>
      </c>
      <c r="DP55" s="1">
        <v>69.069666666666663</v>
      </c>
      <c r="DQ55" s="1">
        <v>0</v>
      </c>
      <c r="DR55" s="1">
        <v>69.069666666666663</v>
      </c>
      <c r="DS55" s="1">
        <v>2</v>
      </c>
      <c r="DT55" s="1">
        <v>1</v>
      </c>
      <c r="DU55" s="1" t="s">
        <v>1969</v>
      </c>
      <c r="DV55" s="1"/>
      <c r="DW55" s="1" t="s">
        <v>1970</v>
      </c>
      <c r="DX55" s="1"/>
    </row>
    <row r="56" spans="1:129" ht="29.25" customHeight="1" x14ac:dyDescent="0.25">
      <c r="A56" s="1">
        <v>55</v>
      </c>
      <c r="B56" s="1" t="s">
        <v>680</v>
      </c>
      <c r="C56" s="1"/>
      <c r="D56" s="1" t="s">
        <v>681</v>
      </c>
      <c r="E56" s="4" t="s">
        <v>682</v>
      </c>
      <c r="F56" s="1"/>
      <c r="G56" s="1"/>
      <c r="H56" s="1" t="s">
        <v>683</v>
      </c>
      <c r="I56" s="1" t="s">
        <v>680</v>
      </c>
      <c r="J56" s="1" t="s">
        <v>684</v>
      </c>
      <c r="K56" s="1"/>
      <c r="L56" s="1" t="s">
        <v>449</v>
      </c>
      <c r="M56" s="1" t="s">
        <v>249</v>
      </c>
      <c r="N56" s="11">
        <v>44989.854861111111</v>
      </c>
      <c r="O56" s="1" t="s">
        <v>117</v>
      </c>
      <c r="P56" s="1"/>
      <c r="Q56" s="1" t="s">
        <v>685</v>
      </c>
      <c r="R56" s="1" t="s">
        <v>97</v>
      </c>
      <c r="S56" s="4" t="s">
        <v>249</v>
      </c>
      <c r="T56" s="1" t="s">
        <v>145</v>
      </c>
      <c r="U56" s="1" t="s">
        <v>297</v>
      </c>
      <c r="V56" s="1" t="s">
        <v>685</v>
      </c>
      <c r="W56" s="1"/>
      <c r="X56" s="1"/>
      <c r="Y56" s="1"/>
      <c r="Z56" s="1"/>
      <c r="AA56" s="1" t="s">
        <v>686</v>
      </c>
      <c r="AB56" s="4" t="s">
        <v>102</v>
      </c>
      <c r="AC56" s="5">
        <v>42125</v>
      </c>
      <c r="AD56" s="1">
        <v>90</v>
      </c>
      <c r="AE56" s="1"/>
      <c r="AF56" s="1" t="s">
        <v>122</v>
      </c>
      <c r="AG56" s="1"/>
      <c r="AH56" s="1" t="s">
        <v>686</v>
      </c>
      <c r="AI56" s="4" t="s">
        <v>147</v>
      </c>
      <c r="AJ56" s="5">
        <v>42856</v>
      </c>
      <c r="AK56" s="1">
        <v>69.099999999999994</v>
      </c>
      <c r="AL56" s="1"/>
      <c r="AM56" s="1" t="s">
        <v>122</v>
      </c>
      <c r="AN56" s="1" t="s">
        <v>123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 t="s">
        <v>103</v>
      </c>
      <c r="BD56" s="5">
        <v>44958</v>
      </c>
      <c r="BE56" s="1"/>
      <c r="BF56" s="1">
        <v>76.03</v>
      </c>
      <c r="BG56" s="1"/>
      <c r="BH56" s="1"/>
      <c r="BI56" s="1"/>
      <c r="BJ56" s="1"/>
      <c r="BK56" s="1"/>
      <c r="BL56" s="1"/>
      <c r="BM56" s="1"/>
      <c r="BN56" s="1"/>
      <c r="BO56" s="11">
        <v>44986</v>
      </c>
      <c r="BP56" s="1"/>
      <c r="BQ56" s="1"/>
      <c r="BR56" s="4" t="s">
        <v>1676</v>
      </c>
      <c r="BS56" s="1" t="s">
        <v>286</v>
      </c>
      <c r="BT56" s="1" t="s">
        <v>287</v>
      </c>
      <c r="BU56" s="5">
        <v>44090</v>
      </c>
      <c r="BV56" s="1">
        <v>83.6</v>
      </c>
      <c r="BW56" s="1" t="s">
        <v>208</v>
      </c>
      <c r="BX56" s="1" t="s">
        <v>209</v>
      </c>
      <c r="BY56" s="1" t="s">
        <v>209</v>
      </c>
      <c r="BZ56" s="1"/>
      <c r="CA56" s="1"/>
      <c r="CB56" s="1"/>
      <c r="CC56" s="1"/>
      <c r="CD56" s="1"/>
      <c r="CE56" s="1"/>
      <c r="CF56" s="4">
        <v>4</v>
      </c>
      <c r="CG56" s="5">
        <v>44835</v>
      </c>
      <c r="CH56" s="5">
        <v>44957</v>
      </c>
      <c r="CI56" s="1"/>
      <c r="CJ56" s="1"/>
      <c r="CK56" s="1"/>
      <c r="CL56" s="1"/>
      <c r="CM56" s="1" t="s">
        <v>680</v>
      </c>
      <c r="CN56" s="1">
        <v>45011</v>
      </c>
      <c r="CO56" s="1">
        <v>2</v>
      </c>
      <c r="CP56" s="1">
        <v>3</v>
      </c>
      <c r="CQ56" s="1" t="s">
        <v>1968</v>
      </c>
      <c r="CR56" s="1"/>
      <c r="CS56" s="1"/>
      <c r="CT56" s="1"/>
      <c r="CU56" s="1">
        <v>4.5</v>
      </c>
      <c r="CV56" s="1">
        <v>3.4549999999999996</v>
      </c>
      <c r="CW56" s="1">
        <v>8.36</v>
      </c>
      <c r="CX56" s="1"/>
      <c r="CY56" s="1">
        <v>16.314999999999998</v>
      </c>
      <c r="CZ56" s="1">
        <v>26.610499999999998</v>
      </c>
      <c r="DA56" s="1"/>
      <c r="DB56" s="1"/>
      <c r="DC56" s="1"/>
      <c r="DD56" s="1"/>
      <c r="DE56" s="1"/>
      <c r="DF56" s="1"/>
      <c r="DG56" s="1"/>
      <c r="DH56" s="1"/>
      <c r="DI56" s="1"/>
      <c r="DJ56" s="1">
        <v>34.9</v>
      </c>
      <c r="DK56" s="1">
        <v>6.9799999999999995</v>
      </c>
      <c r="DL56" s="1">
        <v>40</v>
      </c>
      <c r="DM56" s="1">
        <v>13.333333333333332</v>
      </c>
      <c r="DN56" s="1">
        <v>6.5</v>
      </c>
      <c r="DO56" s="1">
        <v>3.25</v>
      </c>
      <c r="DP56" s="1">
        <v>66.488833333333332</v>
      </c>
      <c r="DQ56" s="1">
        <v>0</v>
      </c>
      <c r="DR56" s="1">
        <v>66.488833333333332</v>
      </c>
      <c r="DS56" s="1">
        <v>3</v>
      </c>
      <c r="DT56" s="1">
        <v>2</v>
      </c>
      <c r="DU56" s="1" t="s">
        <v>1969</v>
      </c>
      <c r="DV56" s="1" t="s">
        <v>2090</v>
      </c>
      <c r="DW56" s="1" t="s">
        <v>2091</v>
      </c>
      <c r="DX56" s="1" t="s">
        <v>2006</v>
      </c>
    </row>
    <row r="57" spans="1:129" ht="29.25" customHeight="1" x14ac:dyDescent="0.25">
      <c r="A57" s="1">
        <v>56</v>
      </c>
      <c r="B57" s="1" t="s">
        <v>687</v>
      </c>
      <c r="C57" s="1" t="s">
        <v>688</v>
      </c>
      <c r="D57" s="1" t="s">
        <v>689</v>
      </c>
      <c r="E57" s="4" t="s">
        <v>690</v>
      </c>
      <c r="F57" s="1"/>
      <c r="G57" s="1"/>
      <c r="H57" s="1" t="s">
        <v>691</v>
      </c>
      <c r="I57" s="1" t="s">
        <v>692</v>
      </c>
      <c r="J57" s="1" t="s">
        <v>693</v>
      </c>
      <c r="K57" s="1"/>
      <c r="L57" s="1" t="s">
        <v>159</v>
      </c>
      <c r="M57" s="1"/>
      <c r="N57" s="11">
        <v>44959.808333333334</v>
      </c>
      <c r="O57" s="1" t="s">
        <v>95</v>
      </c>
      <c r="P57" s="1"/>
      <c r="Q57" s="1" t="s">
        <v>694</v>
      </c>
      <c r="R57" s="1" t="s">
        <v>96</v>
      </c>
      <c r="S57" s="1" t="s">
        <v>695</v>
      </c>
      <c r="T57" s="1" t="s">
        <v>145</v>
      </c>
      <c r="U57" s="1" t="s">
        <v>297</v>
      </c>
      <c r="V57" s="1" t="s">
        <v>694</v>
      </c>
      <c r="W57" s="1" t="s">
        <v>101</v>
      </c>
      <c r="X57" s="5">
        <v>44866</v>
      </c>
      <c r="Y57" s="1">
        <v>17.47</v>
      </c>
      <c r="Z57" s="1">
        <v>51.7</v>
      </c>
      <c r="AA57" s="1" t="s">
        <v>696</v>
      </c>
      <c r="AB57" s="1" t="s">
        <v>102</v>
      </c>
      <c r="AC57" s="5">
        <v>42461</v>
      </c>
      <c r="AD57" s="1">
        <v>88</v>
      </c>
      <c r="AE57" s="1"/>
      <c r="AF57" s="1" t="s">
        <v>122</v>
      </c>
      <c r="AG57" s="1"/>
      <c r="AH57" s="1" t="s">
        <v>696</v>
      </c>
      <c r="AI57" s="1" t="s">
        <v>102</v>
      </c>
      <c r="AJ57" s="5">
        <v>43191</v>
      </c>
      <c r="AK57" s="1">
        <v>82</v>
      </c>
      <c r="AL57" s="1"/>
      <c r="AM57" s="1" t="s">
        <v>122</v>
      </c>
      <c r="AN57" s="1" t="s">
        <v>123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 t="s">
        <v>697</v>
      </c>
      <c r="BT57" s="1" t="s">
        <v>698</v>
      </c>
      <c r="BU57" s="5">
        <v>44773</v>
      </c>
      <c r="BV57" s="1">
        <v>83.6</v>
      </c>
      <c r="BW57" s="1" t="s">
        <v>151</v>
      </c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 t="s">
        <v>699</v>
      </c>
      <c r="CN57" s="1" t="s">
        <v>2064</v>
      </c>
      <c r="CO57" s="1"/>
      <c r="CP57" s="1"/>
      <c r="CQ57" s="1"/>
      <c r="CR57" s="1">
        <v>5</v>
      </c>
      <c r="CS57" s="1"/>
      <c r="CT57" s="1"/>
      <c r="CU57" s="1">
        <v>4.4000000000000004</v>
      </c>
      <c r="CV57" s="1">
        <v>4.0999999999999996</v>
      </c>
      <c r="CW57" s="1">
        <v>8.36</v>
      </c>
      <c r="CX57" s="1"/>
      <c r="CY57" s="1">
        <v>16.86</v>
      </c>
      <c r="CZ57" s="1"/>
      <c r="DA57" s="1">
        <v>24.177949709864603</v>
      </c>
      <c r="DB57" s="1">
        <v>75.877949709864609</v>
      </c>
      <c r="DC57" s="1">
        <v>26.557282398452614</v>
      </c>
      <c r="DD57" s="1"/>
      <c r="DE57" s="1"/>
      <c r="DF57" s="1"/>
      <c r="DG57" s="1"/>
      <c r="DH57" s="1"/>
      <c r="DI57" s="1"/>
      <c r="DJ57" s="1">
        <v>38</v>
      </c>
      <c r="DK57" s="1">
        <v>7.6</v>
      </c>
      <c r="DL57" s="1">
        <v>48.5</v>
      </c>
      <c r="DM57" s="1">
        <v>16.166666666666668</v>
      </c>
      <c r="DN57" s="1">
        <v>6.5</v>
      </c>
      <c r="DO57" s="1">
        <v>3.25</v>
      </c>
      <c r="DP57" s="1">
        <v>70.433949065119279</v>
      </c>
      <c r="DQ57" s="1">
        <v>5</v>
      </c>
      <c r="DR57" s="1">
        <v>75.433949065119279</v>
      </c>
      <c r="DS57" s="1"/>
      <c r="DT57" s="1"/>
      <c r="DU57" s="1"/>
      <c r="DV57" s="1" t="s">
        <v>2092</v>
      </c>
      <c r="DW57" s="1" t="s">
        <v>1970</v>
      </c>
      <c r="DX57" s="1"/>
    </row>
    <row r="58" spans="1:129" ht="29.25" customHeight="1" x14ac:dyDescent="0.25">
      <c r="A58" s="1">
        <v>57</v>
      </c>
      <c r="B58" s="1" t="s">
        <v>700</v>
      </c>
      <c r="C58" s="1" t="s">
        <v>255</v>
      </c>
      <c r="D58" s="1" t="s">
        <v>701</v>
      </c>
      <c r="E58" s="4" t="s">
        <v>702</v>
      </c>
      <c r="F58" s="1"/>
      <c r="G58" s="1"/>
      <c r="H58" s="1"/>
      <c r="I58" s="1" t="s">
        <v>703</v>
      </c>
      <c r="J58" s="1" t="s">
        <v>704</v>
      </c>
      <c r="K58" s="1"/>
      <c r="L58" s="1" t="s">
        <v>131</v>
      </c>
      <c r="M58" s="1"/>
      <c r="N58" s="11">
        <v>44962.474305555559</v>
      </c>
      <c r="O58" s="1" t="s">
        <v>95</v>
      </c>
      <c r="P58" s="1"/>
      <c r="Q58" s="1" t="s">
        <v>705</v>
      </c>
      <c r="R58" s="1" t="s">
        <v>97</v>
      </c>
      <c r="S58" s="4" t="s">
        <v>97</v>
      </c>
      <c r="T58" s="1" t="s">
        <v>120</v>
      </c>
      <c r="U58" s="1" t="s">
        <v>297</v>
      </c>
      <c r="V58" s="1" t="s">
        <v>705</v>
      </c>
      <c r="W58" s="1"/>
      <c r="X58" s="1"/>
      <c r="Y58" s="1"/>
      <c r="Z58" s="1"/>
      <c r="AA58" s="1" t="s">
        <v>706</v>
      </c>
      <c r="AB58" s="4" t="s">
        <v>102</v>
      </c>
      <c r="AC58" s="5">
        <v>42430</v>
      </c>
      <c r="AD58" s="9">
        <v>100</v>
      </c>
      <c r="AE58" s="1"/>
      <c r="AF58" s="1" t="s">
        <v>122</v>
      </c>
      <c r="AG58" s="1"/>
      <c r="AH58" s="1" t="s">
        <v>707</v>
      </c>
      <c r="AI58" s="4" t="s">
        <v>147</v>
      </c>
      <c r="AJ58" s="5">
        <v>43160</v>
      </c>
      <c r="AK58" s="9">
        <v>79</v>
      </c>
      <c r="AL58" s="1"/>
      <c r="AM58" s="1" t="s">
        <v>122</v>
      </c>
      <c r="AN58" s="1" t="s">
        <v>123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 t="s">
        <v>103</v>
      </c>
      <c r="BD58" s="1"/>
      <c r="BE58" s="1"/>
      <c r="BF58" s="1">
        <v>69.790000000000006</v>
      </c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 t="s">
        <v>163</v>
      </c>
      <c r="BT58" s="1" t="s">
        <v>708</v>
      </c>
      <c r="BU58" s="5">
        <v>44708</v>
      </c>
      <c r="BV58" s="1">
        <v>78.3</v>
      </c>
      <c r="BW58" s="1" t="s">
        <v>151</v>
      </c>
      <c r="BX58" s="1">
        <v>2</v>
      </c>
      <c r="BY58" s="1">
        <v>0</v>
      </c>
      <c r="BZ58" s="1"/>
      <c r="CA58" s="1"/>
      <c r="CB58" s="1"/>
      <c r="CC58" s="1"/>
      <c r="CD58" s="1"/>
      <c r="CE58" s="1"/>
      <c r="CF58" s="4"/>
      <c r="CG58" s="1"/>
      <c r="CH58" s="1"/>
      <c r="CI58" s="1"/>
      <c r="CJ58" s="1"/>
      <c r="CK58" s="1"/>
      <c r="CL58" s="1"/>
      <c r="CM58" s="1" t="s">
        <v>709</v>
      </c>
      <c r="CN58" s="1">
        <v>45017</v>
      </c>
      <c r="CO58" s="1">
        <v>2</v>
      </c>
      <c r="CP58" s="1">
        <v>5</v>
      </c>
      <c r="CQ58" s="1" t="s">
        <v>1968</v>
      </c>
      <c r="CR58" s="1"/>
      <c r="CS58" s="1"/>
      <c r="CT58" s="1"/>
      <c r="CU58" s="1">
        <v>5</v>
      </c>
      <c r="CV58" s="1">
        <v>3.95</v>
      </c>
      <c r="CW58" s="1">
        <v>7.8299999999999992</v>
      </c>
      <c r="CX58" s="1"/>
      <c r="CY58" s="1">
        <v>16.779999999999998</v>
      </c>
      <c r="CZ58" s="1">
        <v>24.426500000000004</v>
      </c>
      <c r="DA58" s="1"/>
      <c r="DB58" s="1"/>
      <c r="DC58" s="1"/>
      <c r="DD58" s="1"/>
      <c r="DE58" s="1"/>
      <c r="DF58" s="1"/>
      <c r="DG58" s="1"/>
      <c r="DH58" s="1"/>
      <c r="DI58" s="1"/>
      <c r="DJ58" s="1">
        <v>39.5</v>
      </c>
      <c r="DK58" s="1">
        <v>7.9</v>
      </c>
      <c r="DL58" s="1">
        <v>43</v>
      </c>
      <c r="DM58" s="1">
        <v>14.333333333333334</v>
      </c>
      <c r="DN58" s="1">
        <v>6.5</v>
      </c>
      <c r="DO58" s="1">
        <v>3.25</v>
      </c>
      <c r="DP58" s="1">
        <v>66.68983333333334</v>
      </c>
      <c r="DQ58" s="1">
        <v>0</v>
      </c>
      <c r="DR58" s="1">
        <v>66.68983333333334</v>
      </c>
      <c r="DS58" s="1">
        <v>3</v>
      </c>
      <c r="DT58" s="1">
        <v>3</v>
      </c>
      <c r="DU58" s="1" t="s">
        <v>1969</v>
      </c>
      <c r="DV58" s="1"/>
      <c r="DW58" s="1" t="s">
        <v>1970</v>
      </c>
      <c r="DX58" s="1"/>
    </row>
    <row r="59" spans="1:129" ht="29.25" customHeight="1" x14ac:dyDescent="0.25">
      <c r="A59" s="1">
        <v>58</v>
      </c>
      <c r="B59" s="1" t="s">
        <v>710</v>
      </c>
      <c r="C59" s="1" t="s">
        <v>711</v>
      </c>
      <c r="D59" s="1" t="s">
        <v>712</v>
      </c>
      <c r="E59" s="4" t="s">
        <v>713</v>
      </c>
      <c r="F59" s="1"/>
      <c r="G59" s="1"/>
      <c r="H59" s="1"/>
      <c r="I59" s="1" t="s">
        <v>714</v>
      </c>
      <c r="J59" s="1" t="s">
        <v>715</v>
      </c>
      <c r="K59" s="1"/>
      <c r="L59" s="1" t="s">
        <v>131</v>
      </c>
      <c r="M59" s="1"/>
      <c r="N59" s="11">
        <v>44966.845833333333</v>
      </c>
      <c r="O59" s="1" t="s">
        <v>117</v>
      </c>
      <c r="P59" s="1"/>
      <c r="Q59" s="1" t="s">
        <v>716</v>
      </c>
      <c r="R59" s="1" t="s">
        <v>97</v>
      </c>
      <c r="S59" s="4" t="s">
        <v>176</v>
      </c>
      <c r="T59" s="1" t="s">
        <v>120</v>
      </c>
      <c r="U59" s="1" t="s">
        <v>98</v>
      </c>
      <c r="V59" s="1" t="s">
        <v>716</v>
      </c>
      <c r="W59" s="1"/>
      <c r="X59" s="1"/>
      <c r="Y59" s="1"/>
      <c r="Z59" s="1"/>
      <c r="AA59" s="1" t="s">
        <v>717</v>
      </c>
      <c r="AB59" s="4" t="s">
        <v>147</v>
      </c>
      <c r="AC59" s="5">
        <v>43160</v>
      </c>
      <c r="AD59" s="1">
        <f>449/5</f>
        <v>89.8</v>
      </c>
      <c r="AE59" s="1"/>
      <c r="AF59" s="1" t="s">
        <v>122</v>
      </c>
      <c r="AG59" s="1"/>
      <c r="AH59" s="1" t="s">
        <v>717</v>
      </c>
      <c r="AI59" s="4" t="s">
        <v>147</v>
      </c>
      <c r="AJ59" s="5">
        <v>43891</v>
      </c>
      <c r="AK59" s="1">
        <f>519/6</f>
        <v>86.5</v>
      </c>
      <c r="AL59" s="1"/>
      <c r="AM59" s="1" t="s">
        <v>122</v>
      </c>
      <c r="AN59" s="1" t="s">
        <v>123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 t="s">
        <v>103</v>
      </c>
      <c r="AZ59" s="5">
        <v>44896</v>
      </c>
      <c r="BA59" s="1">
        <v>551.5</v>
      </c>
      <c r="BB59" s="1">
        <v>53.94</v>
      </c>
      <c r="BC59" s="1" t="s">
        <v>103</v>
      </c>
      <c r="BD59" s="1"/>
      <c r="BE59" s="1"/>
      <c r="BF59" s="1">
        <v>74.2</v>
      </c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 t="s">
        <v>718</v>
      </c>
      <c r="BT59" s="1" t="s">
        <v>719</v>
      </c>
      <c r="BU59" s="5">
        <v>45073</v>
      </c>
      <c r="BV59" s="1">
        <v>78.319999999999993</v>
      </c>
      <c r="BW59" s="1" t="s">
        <v>99</v>
      </c>
      <c r="BX59" s="1" t="s">
        <v>288</v>
      </c>
      <c r="BY59" s="1" t="s">
        <v>288</v>
      </c>
      <c r="BZ59" s="1"/>
      <c r="CA59" s="1"/>
      <c r="CB59" s="1"/>
      <c r="CC59" s="1"/>
      <c r="CD59" s="1"/>
      <c r="CE59" s="1"/>
      <c r="CF59" s="4"/>
      <c r="CG59" s="1"/>
      <c r="CH59" s="1"/>
      <c r="CI59" s="1"/>
      <c r="CJ59" s="1"/>
      <c r="CK59" s="1"/>
      <c r="CL59" s="1"/>
      <c r="CM59" s="1" t="s">
        <v>720</v>
      </c>
      <c r="CN59" s="1">
        <v>45011</v>
      </c>
      <c r="CO59" s="1">
        <v>2</v>
      </c>
      <c r="CP59" s="1">
        <v>5</v>
      </c>
      <c r="CQ59" s="1" t="s">
        <v>1968</v>
      </c>
      <c r="CR59" s="1"/>
      <c r="CS59" s="1"/>
      <c r="CT59" s="1"/>
      <c r="CU59" s="1">
        <v>4.49</v>
      </c>
      <c r="CV59" s="1">
        <v>4.3250000000000002</v>
      </c>
      <c r="CW59" s="1">
        <v>7.831999999999999</v>
      </c>
      <c r="CX59" s="1"/>
      <c r="CY59" s="1">
        <v>16.646999999999998</v>
      </c>
      <c r="CZ59" s="1">
        <v>25.97</v>
      </c>
      <c r="DA59" s="1"/>
      <c r="DB59" s="1"/>
      <c r="DC59" s="1"/>
      <c r="DD59" s="1"/>
      <c r="DE59" s="1"/>
      <c r="DF59" s="1"/>
      <c r="DG59" s="1"/>
      <c r="DH59" s="1"/>
      <c r="DI59" s="1"/>
      <c r="DJ59" s="1">
        <v>42</v>
      </c>
      <c r="DK59" s="1">
        <v>8.4</v>
      </c>
      <c r="DL59" s="1">
        <v>43.5</v>
      </c>
      <c r="DM59" s="1">
        <v>14.5</v>
      </c>
      <c r="DN59" s="1">
        <v>7</v>
      </c>
      <c r="DO59" s="1">
        <v>3.5</v>
      </c>
      <c r="DP59" s="1">
        <v>69.016999999999996</v>
      </c>
      <c r="DQ59" s="1">
        <v>0</v>
      </c>
      <c r="DR59" s="1">
        <v>69.016999999999996</v>
      </c>
      <c r="DS59" s="1">
        <v>1</v>
      </c>
      <c r="DT59" s="1">
        <v>1</v>
      </c>
      <c r="DU59" s="1" t="s">
        <v>1969</v>
      </c>
      <c r="DV59" s="1" t="s">
        <v>2093</v>
      </c>
      <c r="DW59" s="1" t="s">
        <v>2091</v>
      </c>
      <c r="DX59" s="1"/>
    </row>
    <row r="60" spans="1:129" ht="29.25" customHeight="1" x14ac:dyDescent="0.25">
      <c r="A60" s="1">
        <v>59</v>
      </c>
      <c r="B60" s="1" t="s">
        <v>721</v>
      </c>
      <c r="C60" s="1" t="s">
        <v>722</v>
      </c>
      <c r="D60" s="1" t="s">
        <v>723</v>
      </c>
      <c r="E60" s="4" t="s">
        <v>724</v>
      </c>
      <c r="F60" s="1"/>
      <c r="G60" s="1"/>
      <c r="H60" s="1"/>
      <c r="I60" s="1" t="s">
        <v>725</v>
      </c>
      <c r="J60" s="1" t="s">
        <v>726</v>
      </c>
      <c r="K60" s="1"/>
      <c r="L60" s="1" t="s">
        <v>94</v>
      </c>
      <c r="M60" s="1"/>
      <c r="N60" s="11">
        <v>44969.458333333336</v>
      </c>
      <c r="O60" s="1" t="s">
        <v>117</v>
      </c>
      <c r="P60" s="1"/>
      <c r="Q60" s="1" t="s">
        <v>727</v>
      </c>
      <c r="R60" s="1" t="s">
        <v>97</v>
      </c>
      <c r="S60" s="4" t="s">
        <v>97</v>
      </c>
      <c r="T60" s="1" t="s">
        <v>145</v>
      </c>
      <c r="U60" s="1" t="s">
        <v>297</v>
      </c>
      <c r="V60" s="1" t="s">
        <v>727</v>
      </c>
      <c r="W60" s="1"/>
      <c r="X60" s="1"/>
      <c r="Y60" s="1"/>
      <c r="Z60" s="1"/>
      <c r="AA60" s="1" t="s">
        <v>728</v>
      </c>
      <c r="AB60" s="4" t="s">
        <v>102</v>
      </c>
      <c r="AC60" s="5">
        <v>42856</v>
      </c>
      <c r="AD60" s="1">
        <v>100</v>
      </c>
      <c r="AE60" s="1"/>
      <c r="AF60" s="1" t="s">
        <v>122</v>
      </c>
      <c r="AG60" s="1"/>
      <c r="AH60" s="1" t="s">
        <v>728</v>
      </c>
      <c r="AI60" s="4" t="s">
        <v>102</v>
      </c>
      <c r="AJ60" s="5">
        <v>43586</v>
      </c>
      <c r="AK60" s="1">
        <v>91.6</v>
      </c>
      <c r="AL60" s="1"/>
      <c r="AM60" s="1" t="s">
        <v>122</v>
      </c>
      <c r="AN60" s="1" t="s">
        <v>123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 t="s">
        <v>103</v>
      </c>
      <c r="BC60" s="1">
        <v>93.53</v>
      </c>
      <c r="BD60" s="5">
        <v>44958</v>
      </c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 t="s">
        <v>729</v>
      </c>
      <c r="BT60" s="1" t="s">
        <v>729</v>
      </c>
      <c r="BU60" s="5">
        <v>45077</v>
      </c>
      <c r="BV60" s="1">
        <v>75.5</v>
      </c>
      <c r="BW60" s="1" t="s">
        <v>151</v>
      </c>
      <c r="BX60" s="1"/>
      <c r="BY60" s="1"/>
      <c r="BZ60" s="1"/>
      <c r="CA60" s="1"/>
      <c r="CB60" s="1"/>
      <c r="CC60" s="1"/>
      <c r="CD60" s="1"/>
      <c r="CE60" s="1"/>
      <c r="CF60" s="4"/>
      <c r="CG60" s="1"/>
      <c r="CH60" s="1"/>
      <c r="CI60" s="1"/>
      <c r="CJ60" s="1"/>
      <c r="CK60" s="1"/>
      <c r="CL60" s="1"/>
      <c r="CM60" s="1" t="s">
        <v>730</v>
      </c>
      <c r="CN60" s="1">
        <v>45011</v>
      </c>
      <c r="CO60" s="1">
        <v>1</v>
      </c>
      <c r="CP60" s="1">
        <v>3</v>
      </c>
      <c r="CQ60" s="1" t="s">
        <v>1968</v>
      </c>
      <c r="CR60" s="1"/>
      <c r="CS60" s="1"/>
      <c r="CT60" s="1"/>
      <c r="CU60" s="1">
        <v>5</v>
      </c>
      <c r="CV60" s="1">
        <v>4.58</v>
      </c>
      <c r="CW60" s="1">
        <v>7.55</v>
      </c>
      <c r="CX60" s="1"/>
      <c r="CY60" s="1">
        <v>17.13</v>
      </c>
      <c r="CZ60" s="1">
        <v>32.735500000000002</v>
      </c>
      <c r="DA60" s="1"/>
      <c r="DB60" s="1"/>
      <c r="DC60" s="1"/>
      <c r="DD60" s="1"/>
      <c r="DE60" s="1"/>
      <c r="DF60" s="1"/>
      <c r="DG60" s="1"/>
      <c r="DH60" s="1"/>
      <c r="DI60" s="1"/>
      <c r="DJ60" s="1">
        <v>39.5</v>
      </c>
      <c r="DK60" s="1">
        <v>7.9</v>
      </c>
      <c r="DL60" s="1">
        <v>50.5</v>
      </c>
      <c r="DM60" s="1">
        <v>16.833333333333332</v>
      </c>
      <c r="DN60" s="1">
        <v>6.5</v>
      </c>
      <c r="DO60" s="1">
        <v>3.25</v>
      </c>
      <c r="DP60" s="1">
        <v>77.848833333333332</v>
      </c>
      <c r="DQ60" s="1">
        <v>0</v>
      </c>
      <c r="DR60" s="1">
        <v>77.848833333333332</v>
      </c>
      <c r="DS60" s="1">
        <v>2</v>
      </c>
      <c r="DT60" s="1">
        <v>1</v>
      </c>
      <c r="DU60" s="1" t="s">
        <v>1969</v>
      </c>
      <c r="DV60" s="1"/>
      <c r="DW60" s="1" t="s">
        <v>2091</v>
      </c>
      <c r="DX60" s="1" t="s">
        <v>2006</v>
      </c>
    </row>
    <row r="61" spans="1:129" ht="29.25" customHeight="1" x14ac:dyDescent="0.25">
      <c r="A61" s="1">
        <v>60</v>
      </c>
      <c r="B61" s="1" t="s">
        <v>731</v>
      </c>
      <c r="C61" s="1" t="s">
        <v>732</v>
      </c>
      <c r="D61" s="1" t="s">
        <v>733</v>
      </c>
      <c r="E61" s="4" t="s">
        <v>734</v>
      </c>
      <c r="F61" s="1"/>
      <c r="G61" s="1"/>
      <c r="H61" s="1" t="s">
        <v>735</v>
      </c>
      <c r="I61" s="1" t="s">
        <v>736</v>
      </c>
      <c r="J61" s="1" t="s">
        <v>737</v>
      </c>
      <c r="K61" s="1"/>
      <c r="L61" s="1"/>
      <c r="M61" s="1"/>
      <c r="N61" s="1"/>
      <c r="O61" s="1" t="s">
        <v>117</v>
      </c>
      <c r="P61" s="1"/>
      <c r="Q61" s="14">
        <v>6380239478</v>
      </c>
      <c r="R61" s="1" t="s">
        <v>97</v>
      </c>
      <c r="S61" s="4" t="s">
        <v>304</v>
      </c>
      <c r="T61" s="1"/>
      <c r="U61" s="1"/>
      <c r="V61" s="1"/>
      <c r="W61" s="1"/>
      <c r="X61" s="1"/>
      <c r="Y61" s="1"/>
      <c r="Z61" s="1"/>
      <c r="AA61" s="1"/>
      <c r="AB61" s="4" t="s">
        <v>102</v>
      </c>
      <c r="AC61" s="1"/>
      <c r="AD61" s="9">
        <v>100</v>
      </c>
      <c r="AE61" s="1"/>
      <c r="AF61" s="1"/>
      <c r="AG61" s="1"/>
      <c r="AH61" s="1"/>
      <c r="AI61" s="4" t="s">
        <v>147</v>
      </c>
      <c r="AJ61" s="1"/>
      <c r="AK61" s="16">
        <f>1021/12</f>
        <v>85.083333333333329</v>
      </c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>
        <v>89.57</v>
      </c>
      <c r="BR61" s="1" t="s">
        <v>1676</v>
      </c>
      <c r="BS61" s="1"/>
      <c r="BT61" s="1"/>
      <c r="BU61" s="1"/>
      <c r="BV61" s="1">
        <v>81</v>
      </c>
      <c r="BW61" s="1" t="s">
        <v>208</v>
      </c>
      <c r="BX61" s="1"/>
      <c r="BY61" s="1"/>
      <c r="BZ61" s="1"/>
      <c r="CA61" s="1"/>
      <c r="CB61" s="1"/>
      <c r="CC61" s="1"/>
      <c r="CD61" s="1"/>
      <c r="CE61" s="1"/>
      <c r="CF61" s="4"/>
      <c r="CG61" s="1"/>
      <c r="CH61" s="1"/>
      <c r="CI61" s="1"/>
      <c r="CJ61" s="1"/>
      <c r="CK61" s="1"/>
      <c r="CL61" s="1"/>
      <c r="CM61" s="1" t="s">
        <v>731</v>
      </c>
      <c r="CN61" s="1">
        <v>45017</v>
      </c>
      <c r="CO61" s="1">
        <v>2</v>
      </c>
      <c r="CP61" s="1">
        <v>5</v>
      </c>
      <c r="CQ61" s="1" t="s">
        <v>1968</v>
      </c>
      <c r="CR61" s="1"/>
      <c r="CS61" s="1"/>
      <c r="CT61" s="1"/>
      <c r="CU61" s="1">
        <v>5</v>
      </c>
      <c r="CV61" s="1">
        <v>4.2541666666666664</v>
      </c>
      <c r="CW61" s="1">
        <v>8.1000000000000014</v>
      </c>
      <c r="CX61" s="1"/>
      <c r="CY61" s="1">
        <v>17.354166666666668</v>
      </c>
      <c r="CZ61" s="1"/>
      <c r="DA61" s="1"/>
      <c r="DB61" s="1"/>
      <c r="DC61" s="1"/>
      <c r="DD61" s="1"/>
      <c r="DE61" s="1"/>
      <c r="DF61" s="1"/>
      <c r="DG61" s="1"/>
      <c r="DH61" s="1">
        <v>67.177499999999995</v>
      </c>
      <c r="DI61" s="1">
        <v>23.512124999999997</v>
      </c>
      <c r="DJ61" s="1">
        <v>39.5</v>
      </c>
      <c r="DK61" s="1">
        <v>7.9</v>
      </c>
      <c r="DL61" s="1">
        <v>48</v>
      </c>
      <c r="DM61" s="1">
        <v>16</v>
      </c>
      <c r="DN61" s="1">
        <v>8</v>
      </c>
      <c r="DO61" s="1">
        <v>4</v>
      </c>
      <c r="DP61" s="1">
        <v>68.76629166666666</v>
      </c>
      <c r="DQ61" s="1">
        <v>0</v>
      </c>
      <c r="DR61" s="1">
        <v>68.76629166666666</v>
      </c>
      <c r="DS61" s="1">
        <v>3</v>
      </c>
      <c r="DT61" s="1">
        <v>3</v>
      </c>
      <c r="DU61" s="1" t="s">
        <v>1969</v>
      </c>
      <c r="DV61" s="1" t="s">
        <v>2059</v>
      </c>
      <c r="DW61" s="1" t="s">
        <v>2094</v>
      </c>
      <c r="DX61" s="1"/>
    </row>
    <row r="62" spans="1:129" ht="29.25" customHeight="1" x14ac:dyDescent="0.25">
      <c r="A62" s="1">
        <v>61</v>
      </c>
      <c r="B62" s="1" t="s">
        <v>738</v>
      </c>
      <c r="C62" s="1" t="s">
        <v>432</v>
      </c>
      <c r="D62" s="1" t="s">
        <v>739</v>
      </c>
      <c r="E62" s="4" t="s">
        <v>740</v>
      </c>
      <c r="F62" s="1"/>
      <c r="G62" s="1"/>
      <c r="H62" s="1" t="s">
        <v>741</v>
      </c>
      <c r="I62" s="1" t="s">
        <v>742</v>
      </c>
      <c r="J62" s="1" t="s">
        <v>743</v>
      </c>
      <c r="K62" s="1"/>
      <c r="L62" s="1" t="s">
        <v>131</v>
      </c>
      <c r="M62" s="1"/>
      <c r="N62" s="11">
        <v>44970.938194444447</v>
      </c>
      <c r="O62" s="1" t="s">
        <v>117</v>
      </c>
      <c r="P62" s="1"/>
      <c r="Q62" s="1" t="s">
        <v>744</v>
      </c>
      <c r="R62" s="1" t="s">
        <v>97</v>
      </c>
      <c r="S62" s="4" t="s">
        <v>97</v>
      </c>
      <c r="T62" s="1" t="s">
        <v>145</v>
      </c>
      <c r="U62" s="1" t="s">
        <v>98</v>
      </c>
      <c r="V62" s="1" t="s">
        <v>744</v>
      </c>
      <c r="W62" s="1"/>
      <c r="X62" s="1"/>
      <c r="Y62" s="1"/>
      <c r="Z62" s="1"/>
      <c r="AA62" s="1" t="s">
        <v>745</v>
      </c>
      <c r="AB62" s="4" t="s">
        <v>147</v>
      </c>
      <c r="AC62" s="5">
        <v>45047</v>
      </c>
      <c r="AD62" s="1">
        <v>93</v>
      </c>
      <c r="AE62" s="1"/>
      <c r="AF62" s="1" t="s">
        <v>122</v>
      </c>
      <c r="AG62" s="1"/>
      <c r="AH62" s="1" t="s">
        <v>746</v>
      </c>
      <c r="AI62" s="4" t="s">
        <v>147</v>
      </c>
      <c r="AJ62" s="5">
        <v>42856</v>
      </c>
      <c r="AK62" s="1">
        <v>65.599999999999994</v>
      </c>
      <c r="AL62" s="1"/>
      <c r="AM62" s="1" t="s">
        <v>122</v>
      </c>
      <c r="AN62" s="1" t="s">
        <v>123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 t="s">
        <v>103</v>
      </c>
      <c r="BD62" s="5">
        <v>44958</v>
      </c>
      <c r="BE62" s="1"/>
      <c r="BF62" s="1">
        <v>82.54</v>
      </c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 t="s">
        <v>747</v>
      </c>
      <c r="BT62" s="1" t="s">
        <v>748</v>
      </c>
      <c r="BU62" s="5">
        <v>44470</v>
      </c>
      <c r="BV62" s="1">
        <v>72</v>
      </c>
      <c r="BW62" s="1" t="s">
        <v>208</v>
      </c>
      <c r="BX62" s="1">
        <v>0</v>
      </c>
      <c r="BY62" s="1">
        <v>0</v>
      </c>
      <c r="BZ62" s="1"/>
      <c r="CA62" s="1"/>
      <c r="CB62" s="1"/>
      <c r="CC62" s="1"/>
      <c r="CD62" s="1"/>
      <c r="CE62" s="1"/>
      <c r="CF62" s="4"/>
      <c r="CG62" s="1"/>
      <c r="CH62" s="1"/>
      <c r="CI62" s="1"/>
      <c r="CJ62" s="1"/>
      <c r="CK62" s="1"/>
      <c r="CL62" s="1"/>
      <c r="CM62" s="1" t="s">
        <v>749</v>
      </c>
      <c r="CN62" s="1">
        <v>45011</v>
      </c>
      <c r="CO62" s="1">
        <v>1</v>
      </c>
      <c r="CP62" s="1">
        <v>5</v>
      </c>
      <c r="CQ62" s="1" t="s">
        <v>1968</v>
      </c>
      <c r="CR62" s="1"/>
      <c r="CS62" s="1"/>
      <c r="CT62" s="1"/>
      <c r="CU62" s="1">
        <v>4.6500000000000004</v>
      </c>
      <c r="CV62" s="1">
        <v>3.2799999999999994</v>
      </c>
      <c r="CW62" s="1">
        <v>7.1999999999999993</v>
      </c>
      <c r="CX62" s="1"/>
      <c r="CY62" s="1">
        <v>15.129999999999999</v>
      </c>
      <c r="CZ62" s="1">
        <v>28.888999999999999</v>
      </c>
      <c r="DA62" s="1"/>
      <c r="DB62" s="1"/>
      <c r="DC62" s="1"/>
      <c r="DD62" s="1"/>
      <c r="DE62" s="1"/>
      <c r="DF62" s="1"/>
      <c r="DG62" s="1"/>
      <c r="DH62" s="1"/>
      <c r="DI62" s="1"/>
      <c r="DJ62" s="1">
        <v>41.5</v>
      </c>
      <c r="DK62" s="1">
        <v>8.2999999999999989</v>
      </c>
      <c r="DL62" s="1">
        <v>47</v>
      </c>
      <c r="DM62" s="1">
        <v>15.666666666666666</v>
      </c>
      <c r="DN62" s="1">
        <v>7.5</v>
      </c>
      <c r="DO62" s="1">
        <v>3.75</v>
      </c>
      <c r="DP62" s="1">
        <v>71.73566666666666</v>
      </c>
      <c r="DQ62" s="1">
        <v>0</v>
      </c>
      <c r="DR62" s="1">
        <v>71.73566666666666</v>
      </c>
      <c r="DS62" s="1">
        <v>2</v>
      </c>
      <c r="DT62" s="1">
        <v>1</v>
      </c>
      <c r="DU62" s="1" t="s">
        <v>2005</v>
      </c>
      <c r="DV62" s="1" t="s">
        <v>2095</v>
      </c>
      <c r="DW62" s="1" t="s">
        <v>2091</v>
      </c>
      <c r="DX62" s="1" t="s">
        <v>2006</v>
      </c>
    </row>
    <row r="63" spans="1:129" ht="29.25" customHeight="1" x14ac:dyDescent="0.25">
      <c r="A63" s="1">
        <v>62</v>
      </c>
      <c r="B63" s="1" t="s">
        <v>750</v>
      </c>
      <c r="C63" s="1" t="s">
        <v>576</v>
      </c>
      <c r="D63" s="1" t="s">
        <v>751</v>
      </c>
      <c r="E63" s="4" t="s">
        <v>752</v>
      </c>
      <c r="F63" s="1"/>
      <c r="G63" s="1"/>
      <c r="H63" s="1" t="s">
        <v>753</v>
      </c>
      <c r="I63" s="1" t="s">
        <v>754</v>
      </c>
      <c r="J63" s="1" t="s">
        <v>755</v>
      </c>
      <c r="K63" s="1"/>
      <c r="L63" s="1" t="s">
        <v>94</v>
      </c>
      <c r="M63" s="1"/>
      <c r="N63" s="11">
        <v>45009.87222222222</v>
      </c>
      <c r="O63" s="1" t="s">
        <v>117</v>
      </c>
      <c r="P63" s="1"/>
      <c r="Q63" s="1" t="s">
        <v>756</v>
      </c>
      <c r="R63" s="1" t="s">
        <v>97</v>
      </c>
      <c r="S63" s="4" t="s">
        <v>97</v>
      </c>
      <c r="T63" s="1" t="s">
        <v>145</v>
      </c>
      <c r="U63" s="1" t="s">
        <v>297</v>
      </c>
      <c r="V63" s="1" t="s">
        <v>756</v>
      </c>
      <c r="W63" s="1"/>
      <c r="X63" s="1"/>
      <c r="Y63" s="1"/>
      <c r="Z63" s="1"/>
      <c r="AA63" s="1" t="s">
        <v>757</v>
      </c>
      <c r="AB63" s="4" t="s">
        <v>147</v>
      </c>
      <c r="AC63" s="5">
        <v>43160</v>
      </c>
      <c r="AD63" s="1">
        <v>71</v>
      </c>
      <c r="AE63" s="1"/>
      <c r="AF63" s="1" t="s">
        <v>122</v>
      </c>
      <c r="AG63" s="1"/>
      <c r="AH63" s="1" t="s">
        <v>757</v>
      </c>
      <c r="AI63" s="4" t="s">
        <v>147</v>
      </c>
      <c r="AJ63" s="5">
        <v>43891</v>
      </c>
      <c r="AK63" s="1">
        <v>62.3</v>
      </c>
      <c r="AL63" s="1"/>
      <c r="AM63" s="1" t="s">
        <v>122</v>
      </c>
      <c r="AN63" s="1" t="s">
        <v>123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 t="s">
        <v>103</v>
      </c>
      <c r="BH63" s="1"/>
      <c r="BI63" s="1"/>
      <c r="BJ63" s="1">
        <v>72.41</v>
      </c>
      <c r="BK63" s="1"/>
      <c r="BL63" s="1"/>
      <c r="BM63" s="1"/>
      <c r="BN63" s="1"/>
      <c r="BO63" s="11">
        <v>44958.3125</v>
      </c>
      <c r="BP63" s="1"/>
      <c r="BQ63" s="1">
        <v>53.9</v>
      </c>
      <c r="BR63" s="4" t="s">
        <v>1676</v>
      </c>
      <c r="BS63" s="1" t="s">
        <v>193</v>
      </c>
      <c r="BT63" s="1" t="s">
        <v>758</v>
      </c>
      <c r="BU63" s="5">
        <v>45064</v>
      </c>
      <c r="BV63" s="1">
        <v>69.42</v>
      </c>
      <c r="BW63" s="4" t="s">
        <v>99</v>
      </c>
      <c r="BX63" s="1">
        <v>1</v>
      </c>
      <c r="BY63" s="1" t="s">
        <v>759</v>
      </c>
      <c r="BZ63" s="1"/>
      <c r="CA63" s="1"/>
      <c r="CB63" s="1"/>
      <c r="CC63" s="1"/>
      <c r="CD63" s="1"/>
      <c r="CE63" s="1"/>
      <c r="CF63" s="4">
        <v>1</v>
      </c>
      <c r="CG63" s="5">
        <v>44741</v>
      </c>
      <c r="CH63" s="5">
        <v>44761</v>
      </c>
      <c r="CI63" s="1"/>
      <c r="CJ63" s="1"/>
      <c r="CK63" s="1"/>
      <c r="CL63" s="1"/>
      <c r="CM63" s="1" t="s">
        <v>760</v>
      </c>
      <c r="CN63" s="1">
        <v>45023</v>
      </c>
      <c r="CO63" s="1">
        <v>1</v>
      </c>
      <c r="CP63" s="1">
        <v>1</v>
      </c>
      <c r="CQ63" s="1" t="s">
        <v>1968</v>
      </c>
      <c r="CR63" s="1"/>
      <c r="CS63" s="1"/>
      <c r="CT63" s="1"/>
      <c r="CU63" s="1">
        <v>3.55</v>
      </c>
      <c r="CV63" s="1">
        <v>3.1150000000000002</v>
      </c>
      <c r="CW63" s="1">
        <v>6.9420000000000002</v>
      </c>
      <c r="CX63" s="1"/>
      <c r="CY63" s="1">
        <v>13.606999999999999</v>
      </c>
      <c r="CZ63" s="1">
        <v>25.343499999999999</v>
      </c>
      <c r="DA63" s="1"/>
      <c r="DB63" s="1"/>
      <c r="DC63" s="1"/>
      <c r="DD63" s="1"/>
      <c r="DE63" s="1"/>
      <c r="DF63" s="1"/>
      <c r="DG63" s="1"/>
      <c r="DH63" s="1"/>
      <c r="DI63" s="1"/>
      <c r="DJ63" s="1">
        <v>31.5</v>
      </c>
      <c r="DK63" s="1">
        <v>6.3</v>
      </c>
      <c r="DL63" s="1">
        <v>34.5</v>
      </c>
      <c r="DM63" s="1">
        <v>11.5</v>
      </c>
      <c r="DN63" s="1">
        <v>6.5</v>
      </c>
      <c r="DO63" s="1">
        <v>3.25</v>
      </c>
      <c r="DP63" s="1">
        <v>60.000499999999995</v>
      </c>
      <c r="DQ63" s="1">
        <v>0</v>
      </c>
      <c r="DR63" s="1">
        <v>60.000499999999995</v>
      </c>
      <c r="DS63" s="1">
        <v>1</v>
      </c>
      <c r="DT63" s="1">
        <v>1</v>
      </c>
      <c r="DU63" s="1" t="s">
        <v>2049</v>
      </c>
      <c r="DV63" s="1" t="s">
        <v>2096</v>
      </c>
      <c r="DW63" s="1" t="s">
        <v>2097</v>
      </c>
      <c r="DX63" s="1"/>
    </row>
    <row r="64" spans="1:129" ht="29.25" customHeight="1" x14ac:dyDescent="0.25">
      <c r="A64" s="1">
        <v>63</v>
      </c>
      <c r="B64" s="1" t="s">
        <v>340</v>
      </c>
      <c r="C64" s="1" t="s">
        <v>761</v>
      </c>
      <c r="D64" s="1" t="s">
        <v>762</v>
      </c>
      <c r="E64" s="4" t="s">
        <v>763</v>
      </c>
      <c r="F64" s="1"/>
      <c r="G64" s="1"/>
      <c r="H64" s="1" t="s">
        <v>764</v>
      </c>
      <c r="I64" s="1" t="s">
        <v>765</v>
      </c>
      <c r="J64" s="1" t="s">
        <v>766</v>
      </c>
      <c r="K64" s="1"/>
      <c r="L64" s="1" t="s">
        <v>159</v>
      </c>
      <c r="M64" s="1"/>
      <c r="N64" s="11">
        <v>44976.569444444445</v>
      </c>
      <c r="O64" s="1" t="s">
        <v>95</v>
      </c>
      <c r="P64" s="1"/>
      <c r="Q64" s="1" t="s">
        <v>767</v>
      </c>
      <c r="R64" s="1" t="s">
        <v>97</v>
      </c>
      <c r="S64" s="4" t="s">
        <v>768</v>
      </c>
      <c r="T64" s="1" t="s">
        <v>145</v>
      </c>
      <c r="U64" s="1" t="s">
        <v>297</v>
      </c>
      <c r="V64" s="1" t="s">
        <v>767</v>
      </c>
      <c r="W64" s="1"/>
      <c r="X64" s="1"/>
      <c r="Y64" s="1"/>
      <c r="Z64" s="1"/>
      <c r="AA64" s="1" t="s">
        <v>769</v>
      </c>
      <c r="AB64" s="4" t="s">
        <v>102</v>
      </c>
      <c r="AC64" s="5">
        <v>41791</v>
      </c>
      <c r="AD64" s="1">
        <v>92</v>
      </c>
      <c r="AE64" s="1"/>
      <c r="AF64" s="1" t="s">
        <v>122</v>
      </c>
      <c r="AG64" s="1"/>
      <c r="AH64" s="1" t="s">
        <v>770</v>
      </c>
      <c r="AI64" s="4" t="s">
        <v>102</v>
      </c>
      <c r="AJ64" s="5">
        <v>42491</v>
      </c>
      <c r="AK64" s="1">
        <v>87.8</v>
      </c>
      <c r="AL64" s="1"/>
      <c r="AM64" s="1" t="s">
        <v>122</v>
      </c>
      <c r="AN64" s="1" t="s">
        <v>123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 t="s">
        <v>1681</v>
      </c>
      <c r="BD64" s="1"/>
      <c r="BE64" s="1"/>
      <c r="BF64" s="1">
        <v>80.66</v>
      </c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 t="s">
        <v>771</v>
      </c>
      <c r="BT64" s="1" t="s">
        <v>772</v>
      </c>
      <c r="BU64" s="5">
        <v>44104</v>
      </c>
      <c r="BV64" s="1">
        <v>75.900000000000006</v>
      </c>
      <c r="BW64" s="1" t="s">
        <v>165</v>
      </c>
      <c r="BX64" s="1"/>
      <c r="BY64" s="1"/>
      <c r="BZ64" s="1" t="s">
        <v>773</v>
      </c>
      <c r="CA64" s="5">
        <v>44774</v>
      </c>
      <c r="CB64" s="5">
        <v>45077</v>
      </c>
      <c r="CC64" s="1"/>
      <c r="CD64" s="1"/>
      <c r="CE64" s="1"/>
      <c r="CF64" s="4">
        <v>14</v>
      </c>
      <c r="CG64" s="5">
        <v>44586</v>
      </c>
      <c r="CH64" s="5">
        <v>44773</v>
      </c>
      <c r="CI64" s="1"/>
      <c r="CJ64" s="1"/>
      <c r="CK64" s="1"/>
      <c r="CL64" s="1"/>
      <c r="CM64" s="1" t="s">
        <v>774</v>
      </c>
      <c r="CN64" s="1">
        <v>45011</v>
      </c>
      <c r="CO64" s="1">
        <v>2</v>
      </c>
      <c r="CP64" s="1">
        <v>5</v>
      </c>
      <c r="CQ64" s="1" t="s">
        <v>1968</v>
      </c>
      <c r="CR64" s="1">
        <v>5</v>
      </c>
      <c r="CS64" s="1"/>
      <c r="CT64" s="1">
        <v>1</v>
      </c>
      <c r="CU64" s="1">
        <v>4.6000000000000005</v>
      </c>
      <c r="CV64" s="1">
        <v>4.3899999999999997</v>
      </c>
      <c r="CW64" s="1">
        <v>7.59</v>
      </c>
      <c r="CX64" s="1"/>
      <c r="CY64" s="1">
        <v>16.579999999999998</v>
      </c>
      <c r="CZ64" s="1">
        <v>28.230999999999998</v>
      </c>
      <c r="DA64" s="1"/>
      <c r="DB64" s="1"/>
      <c r="DC64" s="1"/>
      <c r="DD64" s="1"/>
      <c r="DE64" s="1"/>
      <c r="DF64" s="1"/>
      <c r="DG64" s="1"/>
      <c r="DH64" s="1"/>
      <c r="DI64" s="1"/>
      <c r="DJ64" s="1">
        <v>42.5</v>
      </c>
      <c r="DK64" s="1">
        <v>8.5</v>
      </c>
      <c r="DL64" s="1">
        <v>49.5</v>
      </c>
      <c r="DM64" s="1">
        <v>16.5</v>
      </c>
      <c r="DN64" s="1">
        <v>7</v>
      </c>
      <c r="DO64" s="1">
        <v>3.5</v>
      </c>
      <c r="DP64" s="1">
        <v>74.310999999999993</v>
      </c>
      <c r="DQ64" s="1">
        <v>5</v>
      </c>
      <c r="DR64" s="1">
        <v>79.310999999999993</v>
      </c>
      <c r="DS64" s="1">
        <v>1</v>
      </c>
      <c r="DT64" s="1">
        <v>2</v>
      </c>
      <c r="DU64" s="1" t="s">
        <v>2005</v>
      </c>
      <c r="DV64" s="1" t="s">
        <v>2098</v>
      </c>
      <c r="DW64" s="1" t="s">
        <v>2091</v>
      </c>
      <c r="DX64" s="1" t="s">
        <v>2006</v>
      </c>
    </row>
    <row r="65" spans="1:128" ht="29.25" customHeight="1" x14ac:dyDescent="0.25">
      <c r="A65" s="1">
        <v>64</v>
      </c>
      <c r="B65" s="1" t="s">
        <v>775</v>
      </c>
      <c r="C65" s="1" t="s">
        <v>776</v>
      </c>
      <c r="D65" s="1" t="s">
        <v>777</v>
      </c>
      <c r="E65" s="4" t="s">
        <v>778</v>
      </c>
      <c r="F65" s="1"/>
      <c r="G65" s="1"/>
      <c r="H65" s="1" t="s">
        <v>779</v>
      </c>
      <c r="I65" s="1" t="s">
        <v>780</v>
      </c>
      <c r="J65" s="1" t="s">
        <v>781</v>
      </c>
      <c r="K65" s="1"/>
      <c r="L65" s="1" t="s">
        <v>94</v>
      </c>
      <c r="M65" s="1" t="s">
        <v>782</v>
      </c>
      <c r="N65" s="11">
        <v>45003.798611111109</v>
      </c>
      <c r="O65" s="1" t="s">
        <v>117</v>
      </c>
      <c r="P65" s="1"/>
      <c r="Q65" s="1" t="s">
        <v>783</v>
      </c>
      <c r="R65" s="1" t="s">
        <v>784</v>
      </c>
      <c r="S65" s="4" t="s">
        <v>784</v>
      </c>
      <c r="T65" s="1" t="s">
        <v>120</v>
      </c>
      <c r="U65" s="1" t="s">
        <v>785</v>
      </c>
      <c r="V65" s="1" t="s">
        <v>783</v>
      </c>
      <c r="W65" s="1"/>
      <c r="X65" s="1"/>
      <c r="Y65" s="1"/>
      <c r="Z65" s="1"/>
      <c r="AA65" s="1" t="s">
        <v>786</v>
      </c>
      <c r="AB65" s="4" t="s">
        <v>147</v>
      </c>
      <c r="AC65" s="5">
        <v>42125</v>
      </c>
      <c r="AD65" s="9">
        <v>94.4</v>
      </c>
      <c r="AE65" s="1"/>
      <c r="AF65" s="1" t="s">
        <v>122</v>
      </c>
      <c r="AG65" s="1"/>
      <c r="AH65" s="1" t="s">
        <v>787</v>
      </c>
      <c r="AI65" s="4" t="s">
        <v>147</v>
      </c>
      <c r="AJ65" s="5">
        <v>42856</v>
      </c>
      <c r="AK65" s="9">
        <v>92.08</v>
      </c>
      <c r="AL65" s="1"/>
      <c r="AM65" s="1" t="s">
        <v>122</v>
      </c>
      <c r="AN65" s="1" t="s">
        <v>123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 t="s">
        <v>103</v>
      </c>
      <c r="BD65" s="5">
        <v>44986</v>
      </c>
      <c r="BE65" s="1">
        <v>595.5</v>
      </c>
      <c r="BF65" s="1">
        <v>68.56</v>
      </c>
      <c r="BG65" s="1"/>
      <c r="BH65" s="1"/>
      <c r="BI65" s="1"/>
      <c r="BJ65" s="1"/>
      <c r="BK65" s="1"/>
      <c r="BL65" s="1"/>
      <c r="BM65" s="1"/>
      <c r="BN65" s="1"/>
      <c r="BO65" s="11">
        <v>44958.541666666664</v>
      </c>
      <c r="BP65" s="1"/>
      <c r="BQ65" s="1"/>
      <c r="BR65" s="1" t="s">
        <v>1676</v>
      </c>
      <c r="BS65" s="1" t="s">
        <v>788</v>
      </c>
      <c r="BT65" s="1" t="s">
        <v>748</v>
      </c>
      <c r="BU65" s="5">
        <v>43977</v>
      </c>
      <c r="BV65" s="1">
        <v>79.3</v>
      </c>
      <c r="BW65" s="1" t="s">
        <v>99</v>
      </c>
      <c r="BX65" s="1">
        <v>0</v>
      </c>
      <c r="BY65" s="1">
        <v>0</v>
      </c>
      <c r="BZ65" s="1"/>
      <c r="CA65" s="1"/>
      <c r="CB65" s="1"/>
      <c r="CC65" s="1"/>
      <c r="CD65" s="1"/>
      <c r="CE65" s="1"/>
      <c r="CF65" s="4"/>
      <c r="CG65" s="1"/>
      <c r="CH65" s="1"/>
      <c r="CI65" s="1"/>
      <c r="CJ65" s="1"/>
      <c r="CK65" s="1"/>
      <c r="CL65" s="1"/>
      <c r="CM65" s="1" t="s">
        <v>789</v>
      </c>
      <c r="CN65" s="1">
        <v>45017</v>
      </c>
      <c r="CO65" s="1">
        <v>2</v>
      </c>
      <c r="CP65" s="1">
        <v>3</v>
      </c>
      <c r="CQ65" s="1" t="s">
        <v>1968</v>
      </c>
      <c r="CR65" s="1"/>
      <c r="CS65" s="1"/>
      <c r="CT65" s="1"/>
      <c r="CU65" s="1">
        <v>4.7200000000000006</v>
      </c>
      <c r="CV65" s="1">
        <v>4.6040000000000001</v>
      </c>
      <c r="CW65" s="1">
        <v>7.93</v>
      </c>
      <c r="CX65" s="1"/>
      <c r="CY65" s="1">
        <v>17.254000000000001</v>
      </c>
      <c r="CZ65" s="1">
        <v>23.995999999999999</v>
      </c>
      <c r="DA65" s="1"/>
      <c r="DB65" s="1"/>
      <c r="DC65" s="1"/>
      <c r="DD65" s="1"/>
      <c r="DE65" s="1"/>
      <c r="DF65" s="1"/>
      <c r="DG65" s="1"/>
      <c r="DH65" s="1"/>
      <c r="DI65" s="1"/>
      <c r="DJ65" s="1">
        <v>32.5</v>
      </c>
      <c r="DK65" s="1">
        <v>6.5</v>
      </c>
      <c r="DL65" s="1">
        <v>34</v>
      </c>
      <c r="DM65" s="1">
        <v>11.333333333333332</v>
      </c>
      <c r="DN65" s="1">
        <v>7</v>
      </c>
      <c r="DO65" s="1">
        <v>3.5</v>
      </c>
      <c r="DP65" s="1">
        <v>62.583333333333329</v>
      </c>
      <c r="DQ65" s="1">
        <v>0</v>
      </c>
      <c r="DR65" s="1">
        <v>62.583333333333329</v>
      </c>
      <c r="DS65" s="1">
        <v>3</v>
      </c>
      <c r="DT65" s="1">
        <v>1</v>
      </c>
      <c r="DU65" s="1" t="s">
        <v>1969</v>
      </c>
      <c r="DV65" s="1" t="s">
        <v>2099</v>
      </c>
      <c r="DW65" s="1" t="s">
        <v>1970</v>
      </c>
      <c r="DX65" s="1"/>
    </row>
    <row r="66" spans="1:128" ht="29.25" customHeight="1" x14ac:dyDescent="0.25">
      <c r="A66" s="1">
        <v>65</v>
      </c>
      <c r="B66" s="1" t="s">
        <v>790</v>
      </c>
      <c r="C66" s="1" t="s">
        <v>138</v>
      </c>
      <c r="D66" s="1" t="s">
        <v>791</v>
      </c>
      <c r="E66" s="4" t="s">
        <v>792</v>
      </c>
      <c r="F66" s="1"/>
      <c r="G66" s="1"/>
      <c r="H66" s="1" t="s">
        <v>793</v>
      </c>
      <c r="I66" s="1" t="s">
        <v>794</v>
      </c>
      <c r="J66" s="1" t="s">
        <v>795</v>
      </c>
      <c r="K66" s="1"/>
      <c r="L66" s="1" t="s">
        <v>94</v>
      </c>
      <c r="M66" s="1"/>
      <c r="N66" s="11">
        <v>44991.906944444447</v>
      </c>
      <c r="O66" s="1" t="s">
        <v>95</v>
      </c>
      <c r="P66" s="1"/>
      <c r="Q66" s="1" t="s">
        <v>796</v>
      </c>
      <c r="R66" s="1" t="s">
        <v>97</v>
      </c>
      <c r="S66" s="4" t="s">
        <v>249</v>
      </c>
      <c r="T66" s="1" t="s">
        <v>145</v>
      </c>
      <c r="U66" s="1" t="s">
        <v>297</v>
      </c>
      <c r="V66" s="1" t="s">
        <v>796</v>
      </c>
      <c r="W66" s="1"/>
      <c r="X66" s="1"/>
      <c r="Y66" s="1"/>
      <c r="Z66" s="1"/>
      <c r="AA66" s="1" t="s">
        <v>797</v>
      </c>
      <c r="AB66" s="4" t="s">
        <v>798</v>
      </c>
      <c r="AC66" s="5">
        <v>40664</v>
      </c>
      <c r="AD66" s="1">
        <v>96</v>
      </c>
      <c r="AE66" s="1"/>
      <c r="AF66" s="1" t="s">
        <v>122</v>
      </c>
      <c r="AG66" s="1"/>
      <c r="AH66" s="1" t="s">
        <v>799</v>
      </c>
      <c r="AI66" s="4" t="s">
        <v>147</v>
      </c>
      <c r="AJ66" s="5">
        <v>41365</v>
      </c>
      <c r="AK66" s="1">
        <v>96.3</v>
      </c>
      <c r="AL66" s="1"/>
      <c r="AM66" s="1" t="s">
        <v>122</v>
      </c>
      <c r="AN66" s="1" t="s">
        <v>123</v>
      </c>
      <c r="AO66" s="5">
        <v>45017</v>
      </c>
      <c r="AP66" s="1" t="s">
        <v>1682</v>
      </c>
      <c r="AQ66" s="1"/>
      <c r="AR66" s="1">
        <v>89.23</v>
      </c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5">
        <v>45047</v>
      </c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 t="s">
        <v>149</v>
      </c>
      <c r="BT66" s="1" t="s">
        <v>800</v>
      </c>
      <c r="BU66" s="5">
        <v>42865</v>
      </c>
      <c r="BV66" s="1">
        <v>66.599999999999994</v>
      </c>
      <c r="BW66" s="1" t="s">
        <v>165</v>
      </c>
      <c r="BX66" s="1">
        <v>2</v>
      </c>
      <c r="BY66" s="1">
        <v>0</v>
      </c>
      <c r="BZ66" s="1" t="s">
        <v>801</v>
      </c>
      <c r="CA66" s="5">
        <v>43535</v>
      </c>
      <c r="CB66" s="5">
        <v>43636</v>
      </c>
      <c r="CC66" s="1"/>
      <c r="CD66" s="1"/>
      <c r="CE66" s="1"/>
      <c r="CF66" s="4">
        <v>8</v>
      </c>
      <c r="CG66" s="5">
        <v>42983</v>
      </c>
      <c r="CH66" s="5">
        <v>43137</v>
      </c>
      <c r="CI66" s="1"/>
      <c r="CJ66" s="1"/>
      <c r="CK66" s="1"/>
      <c r="CL66" s="1"/>
      <c r="CM66" s="1" t="s">
        <v>802</v>
      </c>
      <c r="CN66" s="1">
        <v>45011</v>
      </c>
      <c r="CO66" s="1">
        <v>2</v>
      </c>
      <c r="CP66" s="1">
        <v>6</v>
      </c>
      <c r="CQ66" s="1" t="s">
        <v>1968</v>
      </c>
      <c r="CR66" s="1"/>
      <c r="CS66" s="1"/>
      <c r="CT66" s="1"/>
      <c r="CU66" s="1">
        <v>4.8</v>
      </c>
      <c r="CV66" s="1">
        <v>4.8149999999999995</v>
      </c>
      <c r="CW66" s="1">
        <v>6.6599999999999993</v>
      </c>
      <c r="CX66" s="1"/>
      <c r="CY66" s="1">
        <v>16.274999999999999</v>
      </c>
      <c r="CZ66" s="1"/>
      <c r="DA66" s="1"/>
      <c r="DB66" s="1"/>
      <c r="DC66" s="1"/>
      <c r="DD66" s="1">
        <v>31.230500000000003</v>
      </c>
      <c r="DE66" s="1"/>
      <c r="DF66" s="1"/>
      <c r="DG66" s="1"/>
      <c r="DH66" s="1"/>
      <c r="DI66" s="1"/>
      <c r="DJ66" s="1">
        <v>32.5</v>
      </c>
      <c r="DK66" s="1">
        <v>6.5</v>
      </c>
      <c r="DL66" s="1">
        <v>44</v>
      </c>
      <c r="DM66" s="1">
        <v>14.666666666666666</v>
      </c>
      <c r="DN66" s="1">
        <v>7</v>
      </c>
      <c r="DO66" s="1">
        <v>3.5</v>
      </c>
      <c r="DP66" s="1">
        <v>72.172166666666669</v>
      </c>
      <c r="DQ66" s="1">
        <v>0</v>
      </c>
      <c r="DR66" s="1">
        <v>72.172166666666669</v>
      </c>
      <c r="DS66" s="1">
        <v>1</v>
      </c>
      <c r="DT66" s="1">
        <v>1</v>
      </c>
      <c r="DU66" s="1" t="s">
        <v>2005</v>
      </c>
      <c r="DV66" s="1" t="s">
        <v>2100</v>
      </c>
      <c r="DW66" s="1" t="s">
        <v>2101</v>
      </c>
      <c r="DX66" s="1"/>
    </row>
    <row r="67" spans="1:128" ht="29.25" customHeight="1" x14ac:dyDescent="0.25">
      <c r="A67" s="1">
        <v>66</v>
      </c>
      <c r="B67" s="1" t="s">
        <v>803</v>
      </c>
      <c r="C67" s="1" t="s">
        <v>804</v>
      </c>
      <c r="D67" s="1" t="s">
        <v>805</v>
      </c>
      <c r="E67" s="4" t="s">
        <v>806</v>
      </c>
      <c r="F67" s="1"/>
      <c r="G67" s="1"/>
      <c r="H67" s="1"/>
      <c r="I67" s="1" t="s">
        <v>807</v>
      </c>
      <c r="J67" s="1" t="s">
        <v>808</v>
      </c>
      <c r="K67" s="1"/>
      <c r="L67" s="1" t="s">
        <v>94</v>
      </c>
      <c r="M67" s="1" t="s">
        <v>809</v>
      </c>
      <c r="N67" s="11">
        <v>44986.796527777777</v>
      </c>
      <c r="O67" s="1" t="s">
        <v>117</v>
      </c>
      <c r="P67" s="1"/>
      <c r="Q67" s="1" t="s">
        <v>810</v>
      </c>
      <c r="R67" s="1" t="s">
        <v>97</v>
      </c>
      <c r="S67" s="4" t="s">
        <v>634</v>
      </c>
      <c r="T67" s="1" t="s">
        <v>145</v>
      </c>
      <c r="U67" s="1" t="s">
        <v>569</v>
      </c>
      <c r="V67" s="1" t="s">
        <v>810</v>
      </c>
      <c r="W67" s="1"/>
      <c r="X67" s="1"/>
      <c r="Y67" s="1"/>
      <c r="Z67" s="1"/>
      <c r="AA67" s="1" t="s">
        <v>811</v>
      </c>
      <c r="AB67" s="4" t="s">
        <v>102</v>
      </c>
      <c r="AC67" s="5">
        <v>43160</v>
      </c>
      <c r="AD67" s="1">
        <v>90.6</v>
      </c>
      <c r="AE67" s="1"/>
      <c r="AF67" s="1" t="s">
        <v>122</v>
      </c>
      <c r="AG67" s="1"/>
      <c r="AH67" s="1" t="s">
        <v>812</v>
      </c>
      <c r="AI67" s="4" t="s">
        <v>102</v>
      </c>
      <c r="AJ67" s="5">
        <v>43891</v>
      </c>
      <c r="AK67" s="1">
        <v>88.3</v>
      </c>
      <c r="AL67" s="1"/>
      <c r="AM67" s="1" t="s">
        <v>122</v>
      </c>
      <c r="AN67" s="1" t="s">
        <v>123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>
        <v>96.68</v>
      </c>
      <c r="BR67" s="1" t="s">
        <v>1676</v>
      </c>
      <c r="BS67" s="1" t="s">
        <v>813</v>
      </c>
      <c r="BT67" s="1" t="s">
        <v>814</v>
      </c>
      <c r="BU67" s="5">
        <v>45047</v>
      </c>
      <c r="BV67" s="1">
        <v>73.2</v>
      </c>
      <c r="BW67" s="1" t="s">
        <v>815</v>
      </c>
      <c r="BX67" s="1"/>
      <c r="BY67" s="1"/>
      <c r="BZ67" s="1"/>
      <c r="CA67" s="1"/>
      <c r="CB67" s="1"/>
      <c r="CC67" s="1"/>
      <c r="CD67" s="1"/>
      <c r="CE67" s="1"/>
      <c r="CF67" s="4"/>
      <c r="CG67" s="1"/>
      <c r="CH67" s="1"/>
      <c r="CI67" s="1"/>
      <c r="CJ67" s="1"/>
      <c r="CK67" s="1"/>
      <c r="CL67" s="1"/>
      <c r="CM67" s="1" t="s">
        <v>816</v>
      </c>
      <c r="CN67" s="1">
        <v>45011</v>
      </c>
      <c r="CO67" s="1">
        <v>2</v>
      </c>
      <c r="CP67" s="1">
        <v>5</v>
      </c>
      <c r="CQ67" s="1" t="s">
        <v>1968</v>
      </c>
      <c r="CR67" s="1"/>
      <c r="CS67" s="1"/>
      <c r="CT67" s="1"/>
      <c r="CU67" s="1">
        <v>4.5299999999999994</v>
      </c>
      <c r="CV67" s="1">
        <v>4.415</v>
      </c>
      <c r="CW67" s="1">
        <v>7.32</v>
      </c>
      <c r="CX67" s="1"/>
      <c r="CY67" s="1">
        <v>16.265000000000001</v>
      </c>
      <c r="CZ67" s="1"/>
      <c r="DA67" s="1"/>
      <c r="DB67" s="1"/>
      <c r="DC67" s="1"/>
      <c r="DD67" s="1"/>
      <c r="DE67" s="1"/>
      <c r="DF67" s="1"/>
      <c r="DG67" s="1"/>
      <c r="DH67" s="1">
        <v>72.510000000000005</v>
      </c>
      <c r="DI67" s="1">
        <v>25.378500000000003</v>
      </c>
      <c r="DJ67" s="1">
        <v>34</v>
      </c>
      <c r="DK67" s="1">
        <v>6.8000000000000007</v>
      </c>
      <c r="DL67" s="1">
        <v>46.5</v>
      </c>
      <c r="DM67" s="1">
        <v>15.5</v>
      </c>
      <c r="DN67" s="1">
        <v>7</v>
      </c>
      <c r="DO67" s="1">
        <v>3.5</v>
      </c>
      <c r="DP67" s="1">
        <v>67.4435</v>
      </c>
      <c r="DQ67" s="1">
        <v>0</v>
      </c>
      <c r="DR67" s="1">
        <v>67.4435</v>
      </c>
      <c r="DS67" s="1">
        <v>3</v>
      </c>
      <c r="DT67" s="1">
        <v>3</v>
      </c>
      <c r="DU67" s="1" t="s">
        <v>2005</v>
      </c>
      <c r="DV67" s="1" t="s">
        <v>2102</v>
      </c>
      <c r="DW67" s="1" t="s">
        <v>1970</v>
      </c>
      <c r="DX67" s="1"/>
    </row>
    <row r="68" spans="1:128" ht="29.25" customHeight="1" x14ac:dyDescent="0.25">
      <c r="A68" s="1">
        <v>67</v>
      </c>
      <c r="B68" s="1" t="s">
        <v>817</v>
      </c>
      <c r="C68" s="1" t="s">
        <v>818</v>
      </c>
      <c r="D68" s="1" t="s">
        <v>1683</v>
      </c>
      <c r="E68" s="4" t="s">
        <v>819</v>
      </c>
      <c r="F68" s="1"/>
      <c r="G68" s="1"/>
      <c r="H68" s="1" t="s">
        <v>820</v>
      </c>
      <c r="I68" s="1" t="s">
        <v>821</v>
      </c>
      <c r="J68" s="1" t="s">
        <v>822</v>
      </c>
      <c r="K68" s="1"/>
      <c r="L68" s="1" t="s">
        <v>231</v>
      </c>
      <c r="M68" s="1" t="s">
        <v>96</v>
      </c>
      <c r="N68" s="11">
        <v>44984.518055555556</v>
      </c>
      <c r="O68" s="1" t="s">
        <v>95</v>
      </c>
      <c r="P68" s="1"/>
      <c r="Q68" s="1" t="s">
        <v>823</v>
      </c>
      <c r="R68" s="1" t="s">
        <v>97</v>
      </c>
      <c r="S68" s="4" t="s">
        <v>824</v>
      </c>
      <c r="T68" s="1" t="s">
        <v>145</v>
      </c>
      <c r="U68" s="1" t="s">
        <v>297</v>
      </c>
      <c r="V68" s="1" t="s">
        <v>823</v>
      </c>
      <c r="W68" s="1"/>
      <c r="X68" s="1"/>
      <c r="Y68" s="1"/>
      <c r="Z68" s="1"/>
      <c r="AA68" s="1" t="s">
        <v>825</v>
      </c>
      <c r="AB68" s="4" t="s">
        <v>147</v>
      </c>
      <c r="AC68" s="5">
        <v>42795</v>
      </c>
      <c r="AD68" s="1">
        <f>417/5</f>
        <v>83.4</v>
      </c>
      <c r="AE68" s="1"/>
      <c r="AF68" s="1" t="s">
        <v>122</v>
      </c>
      <c r="AG68" s="1"/>
      <c r="AH68" s="1" t="s">
        <v>825</v>
      </c>
      <c r="AI68" s="4" t="s">
        <v>147</v>
      </c>
      <c r="AJ68" s="5">
        <v>43525</v>
      </c>
      <c r="AK68" s="1">
        <f>484/6</f>
        <v>80.666666666666671</v>
      </c>
      <c r="AL68" s="1"/>
      <c r="AM68" s="1" t="s">
        <v>122</v>
      </c>
      <c r="AN68" s="1" t="s">
        <v>123</v>
      </c>
      <c r="AO68" s="1"/>
      <c r="AP68" s="1" t="s">
        <v>1682</v>
      </c>
      <c r="AQ68" s="1"/>
      <c r="AR68" s="1">
        <v>76.849999999999994</v>
      </c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 t="s">
        <v>103</v>
      </c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 t="s">
        <v>1676</v>
      </c>
      <c r="BS68" s="1" t="s">
        <v>826</v>
      </c>
      <c r="BT68" s="1" t="s">
        <v>827</v>
      </c>
      <c r="BU68" s="5">
        <v>44652</v>
      </c>
      <c r="BV68" s="1">
        <v>81.900000000000006</v>
      </c>
      <c r="BW68" s="1" t="s">
        <v>99</v>
      </c>
      <c r="BX68" s="1"/>
      <c r="BY68" s="1"/>
      <c r="BZ68" s="1"/>
      <c r="CA68" s="1"/>
      <c r="CB68" s="1"/>
      <c r="CC68" s="1"/>
      <c r="CD68" s="1"/>
      <c r="CE68" s="1"/>
      <c r="CF68" s="4"/>
      <c r="CG68" s="1"/>
      <c r="CH68" s="1"/>
      <c r="CI68" s="1"/>
      <c r="CJ68" s="1"/>
      <c r="CK68" s="1"/>
      <c r="CL68" s="1"/>
      <c r="CM68" s="1" t="s">
        <v>828</v>
      </c>
      <c r="CN68" s="1">
        <v>45011</v>
      </c>
      <c r="CO68" s="1">
        <v>2</v>
      </c>
      <c r="CP68" s="1">
        <v>1</v>
      </c>
      <c r="CQ68" s="1" t="s">
        <v>1968</v>
      </c>
      <c r="CR68" s="1"/>
      <c r="CS68" s="1"/>
      <c r="CT68" s="1"/>
      <c r="CU68" s="1">
        <v>4.17</v>
      </c>
      <c r="CV68" s="1">
        <v>4.0333333333333341</v>
      </c>
      <c r="CW68" s="1">
        <v>8.1900000000000013</v>
      </c>
      <c r="CX68" s="1"/>
      <c r="CY68" s="1">
        <v>16.393333333333334</v>
      </c>
      <c r="CZ68" s="1"/>
      <c r="DA68" s="1"/>
      <c r="DB68" s="1"/>
      <c r="DC68" s="1"/>
      <c r="DD68" s="1">
        <v>26.897499999999997</v>
      </c>
      <c r="DE68" s="1"/>
      <c r="DF68" s="1"/>
      <c r="DG68" s="1"/>
      <c r="DH68" s="1"/>
      <c r="DI68" s="1"/>
      <c r="DJ68" s="1">
        <v>39</v>
      </c>
      <c r="DK68" s="1">
        <v>7.8000000000000007</v>
      </c>
      <c r="DL68" s="1">
        <v>49</v>
      </c>
      <c r="DM68" s="1">
        <v>16.333333333333332</v>
      </c>
      <c r="DN68" s="1">
        <v>7.5</v>
      </c>
      <c r="DO68" s="1">
        <v>3.75</v>
      </c>
      <c r="DP68" s="1">
        <v>71.174166666666665</v>
      </c>
      <c r="DQ68" s="1">
        <v>0</v>
      </c>
      <c r="DR68" s="1">
        <v>71.174166666666665</v>
      </c>
      <c r="DS68" s="1">
        <v>2</v>
      </c>
      <c r="DT68" s="1">
        <v>3</v>
      </c>
      <c r="DU68" s="1" t="s">
        <v>2060</v>
      </c>
      <c r="DV68" s="1" t="s">
        <v>2103</v>
      </c>
      <c r="DW68" s="1" t="s">
        <v>2074</v>
      </c>
      <c r="DX68" s="1"/>
    </row>
    <row r="69" spans="1:128" ht="29.25" customHeight="1" x14ac:dyDescent="0.25">
      <c r="A69" s="1">
        <v>68</v>
      </c>
      <c r="B69" s="1" t="s">
        <v>829</v>
      </c>
      <c r="C69" s="1" t="s">
        <v>830</v>
      </c>
      <c r="D69" s="1" t="s">
        <v>831</v>
      </c>
      <c r="E69" s="4" t="s">
        <v>832</v>
      </c>
      <c r="F69" s="1"/>
      <c r="G69" s="1"/>
      <c r="H69" s="1" t="s">
        <v>833</v>
      </c>
      <c r="I69" s="1" t="s">
        <v>1807</v>
      </c>
      <c r="J69" s="1" t="s">
        <v>834</v>
      </c>
      <c r="K69" s="1"/>
      <c r="L69" s="1" t="s">
        <v>231</v>
      </c>
      <c r="M69" s="1"/>
      <c r="N69" s="11">
        <v>44995.798611111109</v>
      </c>
      <c r="O69" s="1" t="s">
        <v>95</v>
      </c>
      <c r="P69" s="1"/>
      <c r="Q69" s="1" t="s">
        <v>835</v>
      </c>
      <c r="R69" s="1" t="s">
        <v>97</v>
      </c>
      <c r="S69" s="4" t="s">
        <v>97</v>
      </c>
      <c r="T69" s="1" t="s">
        <v>145</v>
      </c>
      <c r="U69" s="1" t="s">
        <v>98</v>
      </c>
      <c r="V69" s="1" t="s">
        <v>835</v>
      </c>
      <c r="W69" s="1" t="s">
        <v>101</v>
      </c>
      <c r="X69" s="5">
        <v>44866</v>
      </c>
      <c r="Y69" s="1">
        <v>18.71</v>
      </c>
      <c r="Z69" s="1">
        <v>54.29</v>
      </c>
      <c r="AA69" s="1" t="s">
        <v>836</v>
      </c>
      <c r="AB69" s="4" t="s">
        <v>102</v>
      </c>
      <c r="AC69" s="5">
        <v>43221</v>
      </c>
      <c r="AD69" s="1">
        <v>84.6</v>
      </c>
      <c r="AE69" s="1"/>
      <c r="AF69" s="1" t="s">
        <v>122</v>
      </c>
      <c r="AG69" s="1"/>
      <c r="AH69" s="1" t="s">
        <v>836</v>
      </c>
      <c r="AI69" s="4" t="s">
        <v>102</v>
      </c>
      <c r="AJ69" s="5">
        <v>44013</v>
      </c>
      <c r="AK69" s="1">
        <v>98</v>
      </c>
      <c r="AL69" s="1"/>
      <c r="AM69" s="1" t="s">
        <v>122</v>
      </c>
      <c r="AN69" s="1" t="s">
        <v>123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 t="s">
        <v>837</v>
      </c>
      <c r="BT69" s="1" t="s">
        <v>838</v>
      </c>
      <c r="BU69" s="5">
        <v>45107</v>
      </c>
      <c r="BV69" s="1">
        <v>76.7</v>
      </c>
      <c r="BW69" s="1" t="s">
        <v>208</v>
      </c>
      <c r="BX69" s="1"/>
      <c r="BY69" s="1"/>
      <c r="BZ69" s="1"/>
      <c r="CA69" s="1"/>
      <c r="CB69" s="1"/>
      <c r="CC69" s="1"/>
      <c r="CD69" s="1"/>
      <c r="CE69" s="1"/>
      <c r="CF69" s="4"/>
      <c r="CG69" s="1"/>
      <c r="CH69" s="1"/>
      <c r="CI69" s="1"/>
      <c r="CJ69" s="1"/>
      <c r="CK69" s="1"/>
      <c r="CL69" s="1"/>
      <c r="CM69" s="1" t="s">
        <v>829</v>
      </c>
      <c r="CN69" s="1">
        <v>45011</v>
      </c>
      <c r="CO69" s="1">
        <v>1</v>
      </c>
      <c r="CP69" s="1">
        <v>5</v>
      </c>
      <c r="CQ69" s="1" t="s">
        <v>1968</v>
      </c>
      <c r="CR69" s="1"/>
      <c r="CS69" s="1"/>
      <c r="CT69" s="1"/>
      <c r="CU69" s="1">
        <v>4.2299999999999995</v>
      </c>
      <c r="CV69" s="1">
        <v>4.9000000000000004</v>
      </c>
      <c r="CW69" s="1">
        <v>7.67</v>
      </c>
      <c r="CX69" s="1"/>
      <c r="CY69" s="1">
        <v>16.799999999999997</v>
      </c>
      <c r="CZ69" s="1"/>
      <c r="DA69" s="1">
        <v>23.024498065942161</v>
      </c>
      <c r="DB69" s="1">
        <v>77.314498065942161</v>
      </c>
      <c r="DC69" s="1">
        <v>27.060074323079757</v>
      </c>
      <c r="DD69" s="1"/>
      <c r="DE69" s="1"/>
      <c r="DF69" s="1"/>
      <c r="DG69" s="1"/>
      <c r="DH69" s="1"/>
      <c r="DI69" s="1"/>
      <c r="DJ69" s="1">
        <v>38</v>
      </c>
      <c r="DK69" s="1">
        <v>7.6</v>
      </c>
      <c r="DL69" s="1">
        <v>42</v>
      </c>
      <c r="DM69" s="1">
        <v>14</v>
      </c>
      <c r="DN69" s="1">
        <v>7</v>
      </c>
      <c r="DO69" s="1">
        <v>3.5</v>
      </c>
      <c r="DP69" s="1">
        <v>68.960074323079766</v>
      </c>
      <c r="DQ69" s="1">
        <v>0</v>
      </c>
      <c r="DR69" s="1">
        <v>68.960074323079766</v>
      </c>
      <c r="DS69" s="1">
        <v>2</v>
      </c>
      <c r="DT69" s="1">
        <v>1</v>
      </c>
      <c r="DU69" s="1" t="s">
        <v>2005</v>
      </c>
      <c r="DV69" s="1" t="s">
        <v>2104</v>
      </c>
      <c r="DW69" s="1" t="s">
        <v>2091</v>
      </c>
      <c r="DX69" s="1" t="s">
        <v>2006</v>
      </c>
    </row>
    <row r="70" spans="1:128" ht="29.25" customHeight="1" x14ac:dyDescent="0.25">
      <c r="A70" s="1">
        <v>69</v>
      </c>
      <c r="B70" s="1" t="s">
        <v>839</v>
      </c>
      <c r="C70" s="1" t="s">
        <v>420</v>
      </c>
      <c r="D70" s="1" t="s">
        <v>840</v>
      </c>
      <c r="E70" s="4" t="s">
        <v>841</v>
      </c>
      <c r="F70" s="1"/>
      <c r="G70" s="1"/>
      <c r="H70" s="1"/>
      <c r="I70" s="1" t="s">
        <v>842</v>
      </c>
      <c r="J70" s="1" t="s">
        <v>843</v>
      </c>
      <c r="K70" s="1"/>
      <c r="L70" s="1" t="s">
        <v>131</v>
      </c>
      <c r="M70" s="1"/>
      <c r="N70" s="11">
        <v>45000.904861111114</v>
      </c>
      <c r="O70" s="1" t="s">
        <v>95</v>
      </c>
      <c r="P70" s="1"/>
      <c r="Q70" s="1" t="s">
        <v>844</v>
      </c>
      <c r="R70" s="1" t="s">
        <v>97</v>
      </c>
      <c r="S70" s="4" t="s">
        <v>176</v>
      </c>
      <c r="T70" s="1" t="s">
        <v>145</v>
      </c>
      <c r="U70" s="1" t="s">
        <v>297</v>
      </c>
      <c r="V70" s="1" t="s">
        <v>844</v>
      </c>
      <c r="W70" s="1"/>
      <c r="X70" s="1"/>
      <c r="Y70" s="1"/>
      <c r="Z70" s="1"/>
      <c r="AA70" s="1" t="s">
        <v>845</v>
      </c>
      <c r="AB70" s="4" t="s">
        <v>147</v>
      </c>
      <c r="AC70" s="5">
        <v>43160</v>
      </c>
      <c r="AD70" s="1">
        <v>79.8</v>
      </c>
      <c r="AE70" s="1"/>
      <c r="AF70" s="1" t="s">
        <v>122</v>
      </c>
      <c r="AG70" s="1"/>
      <c r="AH70" s="1" t="s">
        <v>845</v>
      </c>
      <c r="AI70" s="4" t="s">
        <v>147</v>
      </c>
      <c r="AJ70" s="5">
        <v>43891</v>
      </c>
      <c r="AK70" s="1">
        <v>83</v>
      </c>
      <c r="AL70" s="1"/>
      <c r="AM70" s="1" t="s">
        <v>122</v>
      </c>
      <c r="AN70" s="1" t="s">
        <v>123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 t="s">
        <v>103</v>
      </c>
      <c r="BD70" s="5">
        <v>44958</v>
      </c>
      <c r="BE70" s="1"/>
      <c r="BF70" s="1">
        <v>94.67</v>
      </c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 t="s">
        <v>193</v>
      </c>
      <c r="BT70" s="1" t="s">
        <v>541</v>
      </c>
      <c r="BU70" s="5">
        <v>45065</v>
      </c>
      <c r="BV70" s="1">
        <v>67.8</v>
      </c>
      <c r="BW70" s="1" t="s">
        <v>195</v>
      </c>
      <c r="BX70" s="1">
        <v>1</v>
      </c>
      <c r="BY70" s="1">
        <v>0</v>
      </c>
      <c r="BZ70" s="1"/>
      <c r="CA70" s="1"/>
      <c r="CB70" s="1"/>
      <c r="CC70" s="1"/>
      <c r="CD70" s="1"/>
      <c r="CE70" s="1"/>
      <c r="CF70" s="4"/>
      <c r="CG70" s="1"/>
      <c r="CH70" s="1"/>
      <c r="CI70" s="1"/>
      <c r="CJ70" s="1"/>
      <c r="CK70" s="1"/>
      <c r="CL70" s="1"/>
      <c r="CM70" s="1" t="s">
        <v>846</v>
      </c>
      <c r="CN70" s="1">
        <v>45011</v>
      </c>
      <c r="CO70" s="1">
        <v>2</v>
      </c>
      <c r="CP70" s="1">
        <v>2</v>
      </c>
      <c r="CQ70" s="1" t="s">
        <v>1968</v>
      </c>
      <c r="CR70" s="1"/>
      <c r="CS70" s="1"/>
      <c r="CT70" s="1"/>
      <c r="CU70" s="1">
        <v>3.9899999999999998</v>
      </c>
      <c r="CV70" s="1">
        <v>4.1499999999999995</v>
      </c>
      <c r="CW70" s="1">
        <v>6.7799999999999994</v>
      </c>
      <c r="CX70" s="1"/>
      <c r="CY70" s="1">
        <v>14.919999999999998</v>
      </c>
      <c r="CZ70" s="1">
        <v>33.134500000000003</v>
      </c>
      <c r="DA70" s="1"/>
      <c r="DB70" s="1"/>
      <c r="DC70" s="1"/>
      <c r="DD70" s="1"/>
      <c r="DE70" s="1"/>
      <c r="DF70" s="1"/>
      <c r="DG70" s="1"/>
      <c r="DH70" s="1"/>
      <c r="DI70" s="1"/>
      <c r="DJ70" s="1">
        <v>37.5</v>
      </c>
      <c r="DK70" s="1">
        <v>7.5</v>
      </c>
      <c r="DL70" s="1">
        <v>52.5</v>
      </c>
      <c r="DM70" s="1">
        <v>17.5</v>
      </c>
      <c r="DN70" s="1">
        <v>7</v>
      </c>
      <c r="DO70" s="1">
        <v>3.5</v>
      </c>
      <c r="DP70" s="1">
        <v>76.554500000000004</v>
      </c>
      <c r="DQ70" s="1">
        <v>0</v>
      </c>
      <c r="DR70" s="1">
        <v>76.554500000000004</v>
      </c>
      <c r="DS70" s="1">
        <v>2</v>
      </c>
      <c r="DT70" s="1">
        <v>1</v>
      </c>
      <c r="DU70" s="1" t="s">
        <v>2060</v>
      </c>
      <c r="DV70" s="1"/>
      <c r="DW70" s="1" t="s">
        <v>2091</v>
      </c>
      <c r="DX70" s="1" t="s">
        <v>2006</v>
      </c>
    </row>
    <row r="71" spans="1:128" ht="29.25" customHeight="1" x14ac:dyDescent="0.25">
      <c r="A71" s="1">
        <v>70</v>
      </c>
      <c r="B71" s="1" t="s">
        <v>847</v>
      </c>
      <c r="C71" s="1" t="s">
        <v>732</v>
      </c>
      <c r="D71" s="1" t="s">
        <v>848</v>
      </c>
      <c r="E71" s="4" t="s">
        <v>849</v>
      </c>
      <c r="F71" s="1"/>
      <c r="G71" s="1"/>
      <c r="H71" s="1" t="s">
        <v>850</v>
      </c>
      <c r="I71" s="1" t="s">
        <v>851</v>
      </c>
      <c r="J71" s="1" t="s">
        <v>852</v>
      </c>
      <c r="K71" s="1"/>
      <c r="L71" s="1" t="s">
        <v>131</v>
      </c>
      <c r="M71" s="1"/>
      <c r="N71" s="11">
        <v>44987.831944444442</v>
      </c>
      <c r="O71" s="1" t="s">
        <v>95</v>
      </c>
      <c r="P71" s="1"/>
      <c r="Q71" s="1" t="s">
        <v>853</v>
      </c>
      <c r="R71" s="1" t="s">
        <v>97</v>
      </c>
      <c r="S71" s="4" t="s">
        <v>824</v>
      </c>
      <c r="T71" s="1" t="s">
        <v>120</v>
      </c>
      <c r="U71" s="1" t="s">
        <v>218</v>
      </c>
      <c r="V71" s="1" t="s">
        <v>853</v>
      </c>
      <c r="W71" s="1" t="s">
        <v>101</v>
      </c>
      <c r="X71" s="5">
        <v>44866</v>
      </c>
      <c r="Y71" s="1">
        <v>35.49</v>
      </c>
      <c r="Z71" s="1">
        <v>79.459999999999994</v>
      </c>
      <c r="AA71" s="1" t="s">
        <v>854</v>
      </c>
      <c r="AB71" s="4" t="s">
        <v>102</v>
      </c>
      <c r="AC71" s="5">
        <v>43160</v>
      </c>
      <c r="AD71" s="1">
        <v>75.33</v>
      </c>
      <c r="AE71" s="1"/>
      <c r="AF71" s="1" t="s">
        <v>122</v>
      </c>
      <c r="AG71" s="1"/>
      <c r="AH71" s="1" t="s">
        <v>855</v>
      </c>
      <c r="AI71" s="4" t="s">
        <v>102</v>
      </c>
      <c r="AJ71" s="5">
        <v>43891</v>
      </c>
      <c r="AK71" s="1">
        <v>93.8</v>
      </c>
      <c r="AL71" s="1"/>
      <c r="AM71" s="1" t="s">
        <v>122</v>
      </c>
      <c r="AN71" s="1" t="s">
        <v>123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 t="s">
        <v>856</v>
      </c>
      <c r="BT71" s="1" t="s">
        <v>856</v>
      </c>
      <c r="BU71" s="5">
        <v>45107</v>
      </c>
      <c r="BV71" s="1">
        <v>75.099999999999994</v>
      </c>
      <c r="BW71" s="1" t="s">
        <v>99</v>
      </c>
      <c r="BX71" s="1"/>
      <c r="BY71" s="1"/>
      <c r="BZ71" s="1"/>
      <c r="CA71" s="1"/>
      <c r="CB71" s="1"/>
      <c r="CC71" s="1"/>
      <c r="CD71" s="1"/>
      <c r="CE71" s="1"/>
      <c r="CF71" s="4"/>
      <c r="CG71" s="1"/>
      <c r="CH71" s="1"/>
      <c r="CI71" s="1"/>
      <c r="CJ71" s="1"/>
      <c r="CK71" s="1"/>
      <c r="CL71" s="1"/>
      <c r="CM71" s="1" t="s">
        <v>857</v>
      </c>
      <c r="CN71" s="1">
        <v>45011</v>
      </c>
      <c r="CO71" s="1">
        <v>2</v>
      </c>
      <c r="CP71" s="1">
        <v>6</v>
      </c>
      <c r="CQ71" s="1" t="s">
        <v>1968</v>
      </c>
      <c r="CR71" s="1"/>
      <c r="CS71" s="1"/>
      <c r="CT71" s="1"/>
      <c r="CU71" s="1">
        <v>3.7664999999999997</v>
      </c>
      <c r="CV71" s="1">
        <v>4.6899999999999995</v>
      </c>
      <c r="CW71" s="1">
        <v>7.5099999999999989</v>
      </c>
      <c r="CX71" s="1"/>
      <c r="CY71" s="1">
        <v>15.966499999999996</v>
      </c>
      <c r="CZ71" s="1"/>
      <c r="DA71" s="1">
        <v>15.731185502139441</v>
      </c>
      <c r="DB71" s="1">
        <v>95.191185502139433</v>
      </c>
      <c r="DC71" s="1">
        <v>33.316914925748797</v>
      </c>
      <c r="DD71" s="1"/>
      <c r="DE71" s="1"/>
      <c r="DF71" s="1"/>
      <c r="DG71" s="1"/>
      <c r="DH71" s="1"/>
      <c r="DI71" s="1"/>
      <c r="DJ71" s="1">
        <v>34</v>
      </c>
      <c r="DK71" s="1">
        <v>6.8000000000000007</v>
      </c>
      <c r="DL71" s="1">
        <v>44.5</v>
      </c>
      <c r="DM71" s="1">
        <v>14.833333333333334</v>
      </c>
      <c r="DN71" s="1">
        <v>6.5</v>
      </c>
      <c r="DO71" s="1">
        <v>3.25</v>
      </c>
      <c r="DP71" s="1">
        <v>74.166748259082127</v>
      </c>
      <c r="DQ71" s="1">
        <v>0</v>
      </c>
      <c r="DR71" s="1">
        <v>74.166748259082127</v>
      </c>
      <c r="DS71" s="1">
        <v>2</v>
      </c>
      <c r="DT71" s="1">
        <v>1</v>
      </c>
      <c r="DU71" s="1" t="s">
        <v>2005</v>
      </c>
      <c r="DV71" s="1" t="s">
        <v>2105</v>
      </c>
      <c r="DW71" s="1" t="s">
        <v>2091</v>
      </c>
      <c r="DX71" s="1"/>
    </row>
    <row r="72" spans="1:128" ht="29.25" customHeight="1" x14ac:dyDescent="0.25">
      <c r="A72" s="1">
        <v>71</v>
      </c>
      <c r="B72" s="1" t="s">
        <v>858</v>
      </c>
      <c r="C72" s="1"/>
      <c r="D72" s="1" t="s">
        <v>859</v>
      </c>
      <c r="E72" s="4" t="s">
        <v>860</v>
      </c>
      <c r="F72" s="1"/>
      <c r="G72" s="1"/>
      <c r="H72" s="1" t="s">
        <v>861</v>
      </c>
      <c r="I72" s="1" t="s">
        <v>858</v>
      </c>
      <c r="J72" s="1" t="s">
        <v>862</v>
      </c>
      <c r="K72" s="1"/>
      <c r="L72" s="1" t="s">
        <v>231</v>
      </c>
      <c r="M72" s="1"/>
      <c r="N72" s="11">
        <v>44993.896527777775</v>
      </c>
      <c r="O72" s="1" t="s">
        <v>95</v>
      </c>
      <c r="P72" s="1"/>
      <c r="Q72" s="1" t="s">
        <v>863</v>
      </c>
      <c r="R72" s="1" t="s">
        <v>97</v>
      </c>
      <c r="S72" s="4" t="s">
        <v>97</v>
      </c>
      <c r="T72" s="1" t="s">
        <v>191</v>
      </c>
      <c r="U72" s="1" t="s">
        <v>347</v>
      </c>
      <c r="V72" s="1" t="s">
        <v>864</v>
      </c>
      <c r="W72" s="1"/>
      <c r="X72" s="1"/>
      <c r="Y72" s="1"/>
      <c r="Z72" s="1"/>
      <c r="AA72" s="1" t="s">
        <v>865</v>
      </c>
      <c r="AB72" s="4" t="s">
        <v>147</v>
      </c>
      <c r="AC72" s="5">
        <v>42856</v>
      </c>
      <c r="AD72" s="1">
        <f>465/5</f>
        <v>93</v>
      </c>
      <c r="AE72" s="1"/>
      <c r="AF72" s="1" t="s">
        <v>122</v>
      </c>
      <c r="AG72" s="1"/>
      <c r="AH72" s="1" t="s">
        <v>866</v>
      </c>
      <c r="AI72" s="4" t="s">
        <v>147</v>
      </c>
      <c r="AJ72" s="5">
        <v>43586</v>
      </c>
      <c r="AK72" s="1">
        <f>411/6</f>
        <v>68.5</v>
      </c>
      <c r="AL72" s="1"/>
      <c r="AM72" s="1" t="s">
        <v>122</v>
      </c>
      <c r="AN72" s="1" t="s">
        <v>123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 t="s">
        <v>103</v>
      </c>
      <c r="BD72" s="1"/>
      <c r="BE72" s="1"/>
      <c r="BF72" s="1">
        <v>91.72</v>
      </c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 t="s">
        <v>163</v>
      </c>
      <c r="BT72" s="1" t="s">
        <v>867</v>
      </c>
      <c r="BU72" s="5">
        <v>45076</v>
      </c>
      <c r="BV72" s="1">
        <v>81.900000000000006</v>
      </c>
      <c r="BW72" s="1" t="s">
        <v>165</v>
      </c>
      <c r="BX72" s="1"/>
      <c r="BY72" s="1"/>
      <c r="BZ72" s="1"/>
      <c r="CA72" s="1"/>
      <c r="CB72" s="1"/>
      <c r="CC72" s="1"/>
      <c r="CD72" s="1"/>
      <c r="CE72" s="1"/>
      <c r="CF72" s="4"/>
      <c r="CG72" s="1"/>
      <c r="CH72" s="1"/>
      <c r="CI72" s="1"/>
      <c r="CJ72" s="1"/>
      <c r="CK72" s="1"/>
      <c r="CL72" s="1"/>
      <c r="CM72" s="1" t="s">
        <v>858</v>
      </c>
      <c r="CN72" s="1">
        <v>45011</v>
      </c>
      <c r="CO72" s="1">
        <v>1</v>
      </c>
      <c r="CP72" s="1">
        <v>2</v>
      </c>
      <c r="CQ72" s="1" t="s">
        <v>1968</v>
      </c>
      <c r="CR72" s="1"/>
      <c r="CS72" s="1"/>
      <c r="CT72" s="1"/>
      <c r="CU72" s="1">
        <v>4.6500000000000004</v>
      </c>
      <c r="CV72" s="1">
        <v>3.4250000000000003</v>
      </c>
      <c r="CW72" s="1">
        <v>8.1900000000000013</v>
      </c>
      <c r="CX72" s="1"/>
      <c r="CY72" s="1">
        <v>16.265000000000001</v>
      </c>
      <c r="CZ72" s="1">
        <v>32.102000000000004</v>
      </c>
      <c r="DA72" s="1"/>
      <c r="DB72" s="1"/>
      <c r="DC72" s="1"/>
      <c r="DD72" s="1"/>
      <c r="DE72" s="1"/>
      <c r="DF72" s="1"/>
      <c r="DG72" s="1"/>
      <c r="DH72" s="1"/>
      <c r="DI72" s="1"/>
      <c r="DJ72" s="1">
        <v>32.5</v>
      </c>
      <c r="DK72" s="1">
        <v>6.5</v>
      </c>
      <c r="DL72" s="1">
        <v>48</v>
      </c>
      <c r="DM72" s="1">
        <v>16</v>
      </c>
      <c r="DN72" s="1">
        <v>7</v>
      </c>
      <c r="DO72" s="1">
        <v>3.5</v>
      </c>
      <c r="DP72" s="1">
        <v>74.367000000000004</v>
      </c>
      <c r="DQ72" s="1">
        <v>0</v>
      </c>
      <c r="DR72" s="1">
        <v>74.367000000000004</v>
      </c>
      <c r="DS72" s="1">
        <v>1</v>
      </c>
      <c r="DT72" s="1">
        <v>1</v>
      </c>
      <c r="DU72" s="1" t="s">
        <v>2005</v>
      </c>
      <c r="DV72" s="1" t="s">
        <v>2106</v>
      </c>
      <c r="DW72" s="1" t="s">
        <v>2091</v>
      </c>
      <c r="DX72" s="1"/>
    </row>
    <row r="73" spans="1:128" ht="29.25" customHeight="1" x14ac:dyDescent="0.25">
      <c r="A73" s="1">
        <v>72</v>
      </c>
      <c r="B73" s="1" t="s">
        <v>868</v>
      </c>
      <c r="C73" s="1" t="s">
        <v>869</v>
      </c>
      <c r="D73" s="1" t="s">
        <v>870</v>
      </c>
      <c r="E73" s="4" t="s">
        <v>871</v>
      </c>
      <c r="F73" s="1"/>
      <c r="G73" s="1"/>
      <c r="H73" s="1"/>
      <c r="I73" s="1" t="s">
        <v>872</v>
      </c>
      <c r="J73" s="1" t="s">
        <v>873</v>
      </c>
      <c r="K73" s="1"/>
      <c r="L73" s="1" t="s">
        <v>94</v>
      </c>
      <c r="M73" s="1"/>
      <c r="N73" s="11">
        <v>44994.419444444444</v>
      </c>
      <c r="O73" s="1" t="s">
        <v>117</v>
      </c>
      <c r="P73" s="1"/>
      <c r="Q73" s="1" t="s">
        <v>874</v>
      </c>
      <c r="R73" s="1" t="s">
        <v>97</v>
      </c>
      <c r="S73" s="4" t="s">
        <v>296</v>
      </c>
      <c r="T73" s="1" t="s">
        <v>145</v>
      </c>
      <c r="U73" s="1" t="s">
        <v>347</v>
      </c>
      <c r="V73" s="1" t="s">
        <v>874</v>
      </c>
      <c r="W73" s="1"/>
      <c r="X73" s="1"/>
      <c r="Y73" s="1"/>
      <c r="Z73" s="1"/>
      <c r="AA73" s="1" t="s">
        <v>875</v>
      </c>
      <c r="AB73" s="4" t="s">
        <v>147</v>
      </c>
      <c r="AC73" s="5">
        <v>42156</v>
      </c>
      <c r="AD73" s="1">
        <f>470/5</f>
        <v>94</v>
      </c>
      <c r="AE73" s="1"/>
      <c r="AF73" s="1" t="s">
        <v>122</v>
      </c>
      <c r="AG73" s="1"/>
      <c r="AH73" s="1" t="s">
        <v>876</v>
      </c>
      <c r="AI73" s="4" t="s">
        <v>147</v>
      </c>
      <c r="AJ73" s="5">
        <v>45078</v>
      </c>
      <c r="AK73" s="1">
        <f>842/12</f>
        <v>70.166666666666671</v>
      </c>
      <c r="AL73" s="1"/>
      <c r="AM73" s="1" t="s">
        <v>122</v>
      </c>
      <c r="AN73" s="1" t="s">
        <v>123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 t="s">
        <v>103</v>
      </c>
      <c r="BD73" s="5">
        <v>44958</v>
      </c>
      <c r="BE73" s="1"/>
      <c r="BF73" s="1">
        <v>91.23</v>
      </c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 t="s">
        <v>877</v>
      </c>
      <c r="BT73" s="1" t="s">
        <v>877</v>
      </c>
      <c r="BU73" s="5">
        <v>44004</v>
      </c>
      <c r="BV73" s="1">
        <v>78.900000000000006</v>
      </c>
      <c r="BW73" s="1" t="s">
        <v>208</v>
      </c>
      <c r="BX73" s="1"/>
      <c r="BY73" s="1"/>
      <c r="BZ73" s="1"/>
      <c r="CA73" s="1"/>
      <c r="CB73" s="1"/>
      <c r="CC73" s="1"/>
      <c r="CD73" s="1"/>
      <c r="CE73" s="1"/>
      <c r="CF73" s="4">
        <v>36</v>
      </c>
      <c r="CG73" s="1"/>
      <c r="CH73" s="1"/>
      <c r="CI73" s="1"/>
      <c r="CJ73" s="1"/>
      <c r="CK73" s="1"/>
      <c r="CL73" s="1"/>
      <c r="CM73" s="1" t="s">
        <v>878</v>
      </c>
      <c r="CN73" s="1">
        <v>45011</v>
      </c>
      <c r="CO73" s="1">
        <v>2</v>
      </c>
      <c r="CP73" s="1">
        <v>5</v>
      </c>
      <c r="CQ73" s="1" t="s">
        <v>1968</v>
      </c>
      <c r="CR73" s="1"/>
      <c r="CS73" s="1"/>
      <c r="CT73" s="1">
        <v>5</v>
      </c>
      <c r="CU73" s="1">
        <v>4.6999999999999993</v>
      </c>
      <c r="CV73" s="1">
        <v>3.5083333333333333</v>
      </c>
      <c r="CW73" s="1">
        <v>7.8900000000000006</v>
      </c>
      <c r="CX73" s="1"/>
      <c r="CY73" s="1">
        <v>16.098333333333333</v>
      </c>
      <c r="CZ73" s="1">
        <v>31.930499999999999</v>
      </c>
      <c r="DA73" s="1"/>
      <c r="DB73" s="1"/>
      <c r="DC73" s="1"/>
      <c r="DD73" s="1"/>
      <c r="DE73" s="1"/>
      <c r="DF73" s="1"/>
      <c r="DG73" s="1"/>
      <c r="DH73" s="1"/>
      <c r="DI73" s="1"/>
      <c r="DJ73" s="1">
        <v>39</v>
      </c>
      <c r="DK73" s="1">
        <v>7.8000000000000007</v>
      </c>
      <c r="DL73" s="1">
        <v>43</v>
      </c>
      <c r="DM73" s="1">
        <v>14.333333333333334</v>
      </c>
      <c r="DN73" s="1">
        <v>6.5</v>
      </c>
      <c r="DO73" s="1">
        <v>3.25</v>
      </c>
      <c r="DP73" s="1">
        <v>78.412166666666664</v>
      </c>
      <c r="DQ73" s="1">
        <v>0</v>
      </c>
      <c r="DR73" s="1">
        <v>78.412166666666664</v>
      </c>
      <c r="DS73" s="1">
        <v>1</v>
      </c>
      <c r="DT73" s="1">
        <v>1</v>
      </c>
      <c r="DU73" s="1" t="s">
        <v>2005</v>
      </c>
      <c r="DV73" s="1" t="s">
        <v>2107</v>
      </c>
      <c r="DW73" s="1" t="s">
        <v>2091</v>
      </c>
      <c r="DX73" s="1"/>
    </row>
    <row r="74" spans="1:128" ht="29.25" customHeight="1" x14ac:dyDescent="0.25">
      <c r="A74" s="1">
        <v>73</v>
      </c>
      <c r="B74" s="1" t="s">
        <v>879</v>
      </c>
      <c r="C74" s="1" t="s">
        <v>433</v>
      </c>
      <c r="D74" s="1" t="s">
        <v>880</v>
      </c>
      <c r="E74" s="4" t="s">
        <v>881</v>
      </c>
      <c r="F74" s="1"/>
      <c r="G74" s="1"/>
      <c r="H74" s="1"/>
      <c r="I74" s="1" t="s">
        <v>879</v>
      </c>
      <c r="J74" s="1" t="s">
        <v>882</v>
      </c>
      <c r="K74" s="1"/>
      <c r="L74" s="1" t="s">
        <v>231</v>
      </c>
      <c r="M74" s="1"/>
      <c r="N74" s="11">
        <v>44994.774305555555</v>
      </c>
      <c r="O74" s="1" t="s">
        <v>95</v>
      </c>
      <c r="P74" s="1"/>
      <c r="Q74" s="1" t="s">
        <v>883</v>
      </c>
      <c r="R74" s="1" t="s">
        <v>97</v>
      </c>
      <c r="S74" s="4" t="s">
        <v>97</v>
      </c>
      <c r="T74" s="1" t="s">
        <v>145</v>
      </c>
      <c r="U74" s="1" t="s">
        <v>98</v>
      </c>
      <c r="V74" s="1" t="s">
        <v>884</v>
      </c>
      <c r="W74" s="1"/>
      <c r="X74" s="1"/>
      <c r="Y74" s="1"/>
      <c r="Z74" s="1"/>
      <c r="AA74" s="1" t="s">
        <v>885</v>
      </c>
      <c r="AB74" s="4" t="s">
        <v>147</v>
      </c>
      <c r="AC74" s="5">
        <v>42826</v>
      </c>
      <c r="AD74" s="1">
        <v>96.4</v>
      </c>
      <c r="AE74" s="1"/>
      <c r="AF74" s="1" t="s">
        <v>122</v>
      </c>
      <c r="AG74" s="1"/>
      <c r="AH74" s="1" t="s">
        <v>886</v>
      </c>
      <c r="AI74" s="4" t="s">
        <v>147</v>
      </c>
      <c r="AJ74" s="5">
        <v>43525</v>
      </c>
      <c r="AK74" s="1">
        <f>471/6</f>
        <v>78.5</v>
      </c>
      <c r="AL74" s="1"/>
      <c r="AM74" s="1" t="s">
        <v>122</v>
      </c>
      <c r="AN74" s="1" t="s">
        <v>123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 t="s">
        <v>103</v>
      </c>
      <c r="BD74" s="1"/>
      <c r="BE74" s="1"/>
      <c r="BF74" s="1">
        <v>97.03</v>
      </c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 t="s">
        <v>149</v>
      </c>
      <c r="BT74" s="1" t="s">
        <v>887</v>
      </c>
      <c r="BU74" s="5">
        <v>45066</v>
      </c>
      <c r="BV74" s="1">
        <v>87.3</v>
      </c>
      <c r="BW74" s="1" t="s">
        <v>165</v>
      </c>
      <c r="BX74" s="1"/>
      <c r="BY74" s="1"/>
      <c r="BZ74" s="1"/>
      <c r="CA74" s="1"/>
      <c r="CB74" s="1"/>
      <c r="CC74" s="1"/>
      <c r="CD74" s="1"/>
      <c r="CE74" s="1"/>
      <c r="CF74" s="4"/>
      <c r="CG74" s="1"/>
      <c r="CH74" s="1"/>
      <c r="CI74" s="1"/>
      <c r="CJ74" s="1"/>
      <c r="CK74" s="1"/>
      <c r="CL74" s="1"/>
      <c r="CM74" s="1" t="s">
        <v>888</v>
      </c>
      <c r="CN74" s="1">
        <v>45011</v>
      </c>
      <c r="CO74" s="1">
        <v>1</v>
      </c>
      <c r="CP74" s="1">
        <v>6</v>
      </c>
      <c r="CQ74" s="1" t="s">
        <v>1968</v>
      </c>
      <c r="CR74" s="1"/>
      <c r="CS74" s="1"/>
      <c r="CT74" s="1"/>
      <c r="CU74" s="1">
        <v>4.82</v>
      </c>
      <c r="CV74" s="1">
        <v>3.9250000000000003</v>
      </c>
      <c r="CW74" s="1">
        <v>8.73</v>
      </c>
      <c r="CX74" s="1"/>
      <c r="CY74" s="1">
        <v>17.475000000000001</v>
      </c>
      <c r="CZ74" s="1">
        <v>33.960500000000003</v>
      </c>
      <c r="DA74" s="1"/>
      <c r="DB74" s="1"/>
      <c r="DC74" s="1"/>
      <c r="DD74" s="1"/>
      <c r="DE74" s="1"/>
      <c r="DF74" s="1"/>
      <c r="DG74" s="1"/>
      <c r="DH74" s="1"/>
      <c r="DI74" s="1"/>
      <c r="DJ74" s="1">
        <v>34.5</v>
      </c>
      <c r="DK74" s="1">
        <v>6.8999999999999995</v>
      </c>
      <c r="DL74" s="1">
        <v>40.5</v>
      </c>
      <c r="DM74" s="1">
        <v>13.5</v>
      </c>
      <c r="DN74" s="1">
        <v>7.5</v>
      </c>
      <c r="DO74" s="1">
        <v>3.75</v>
      </c>
      <c r="DP74" s="1">
        <v>75.585499999999996</v>
      </c>
      <c r="DQ74" s="1">
        <v>0</v>
      </c>
      <c r="DR74" s="1">
        <v>75.585499999999996</v>
      </c>
      <c r="DS74" s="1">
        <v>2</v>
      </c>
      <c r="DT74" s="1">
        <v>1</v>
      </c>
      <c r="DU74" s="1" t="s">
        <v>1969</v>
      </c>
      <c r="DV74" s="1" t="s">
        <v>2108</v>
      </c>
      <c r="DW74" s="1" t="s">
        <v>2091</v>
      </c>
      <c r="DX74" s="1" t="s">
        <v>2006</v>
      </c>
    </row>
    <row r="75" spans="1:128" ht="29.25" customHeight="1" x14ac:dyDescent="0.25">
      <c r="A75" s="1">
        <v>74</v>
      </c>
      <c r="B75" s="1" t="s">
        <v>363</v>
      </c>
      <c r="C75" s="1" t="s">
        <v>255</v>
      </c>
      <c r="D75" s="1" t="s">
        <v>889</v>
      </c>
      <c r="E75" s="4" t="s">
        <v>890</v>
      </c>
      <c r="F75" s="1"/>
      <c r="G75" s="1"/>
      <c r="H75" s="1"/>
      <c r="I75" s="1" t="s">
        <v>891</v>
      </c>
      <c r="J75" s="1" t="s">
        <v>892</v>
      </c>
      <c r="K75" s="1"/>
      <c r="L75" s="1" t="s">
        <v>116</v>
      </c>
      <c r="M75" s="1"/>
      <c r="N75" s="11">
        <v>44994.873611111114</v>
      </c>
      <c r="O75" s="1" t="s">
        <v>95</v>
      </c>
      <c r="P75" s="1"/>
      <c r="Q75" s="14" t="s">
        <v>893</v>
      </c>
      <c r="R75" s="1" t="s">
        <v>96</v>
      </c>
      <c r="S75" s="4" t="s">
        <v>96</v>
      </c>
      <c r="T75" s="1" t="s">
        <v>120</v>
      </c>
      <c r="U75" s="1" t="s">
        <v>297</v>
      </c>
      <c r="V75" s="1" t="s">
        <v>893</v>
      </c>
      <c r="W75" s="1"/>
      <c r="X75" s="1"/>
      <c r="Y75" s="1"/>
      <c r="Z75" s="1"/>
      <c r="AA75" s="1" t="s">
        <v>894</v>
      </c>
      <c r="AB75" s="4" t="s">
        <v>147</v>
      </c>
      <c r="AC75" s="5">
        <v>43160</v>
      </c>
      <c r="AD75" s="1">
        <v>89.6</v>
      </c>
      <c r="AE75" s="1"/>
      <c r="AF75" s="1" t="s">
        <v>122</v>
      </c>
      <c r="AG75" s="1"/>
      <c r="AH75" s="1" t="s">
        <v>894</v>
      </c>
      <c r="AI75" s="4" t="s">
        <v>147</v>
      </c>
      <c r="AJ75" s="5">
        <v>43891</v>
      </c>
      <c r="AK75" s="17">
        <f>530/6</f>
        <v>88.333333333333329</v>
      </c>
      <c r="AL75" s="1"/>
      <c r="AM75" s="1" t="s">
        <v>122</v>
      </c>
      <c r="AN75" s="1" t="s">
        <v>123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 t="s">
        <v>103</v>
      </c>
      <c r="BD75" s="5">
        <v>44958</v>
      </c>
      <c r="BE75" s="1"/>
      <c r="BF75" s="1">
        <v>79.86</v>
      </c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 t="s">
        <v>826</v>
      </c>
      <c r="BT75" s="1" t="s">
        <v>895</v>
      </c>
      <c r="BU75" s="5">
        <v>45076</v>
      </c>
      <c r="BV75" s="1">
        <v>82</v>
      </c>
      <c r="BW75" s="1" t="s">
        <v>99</v>
      </c>
      <c r="BX75" s="1"/>
      <c r="BY75" s="1"/>
      <c r="BZ75" s="1"/>
      <c r="CA75" s="1"/>
      <c r="CB75" s="1"/>
      <c r="CC75" s="1"/>
      <c r="CD75" s="1"/>
      <c r="CE75" s="1"/>
      <c r="CF75" s="4"/>
      <c r="CG75" s="1"/>
      <c r="CH75" s="1"/>
      <c r="CI75" s="1"/>
      <c r="CJ75" s="1"/>
      <c r="CK75" s="1"/>
      <c r="CL75" s="1"/>
      <c r="CM75" s="1" t="s">
        <v>896</v>
      </c>
      <c r="CN75" s="1">
        <v>45003</v>
      </c>
      <c r="CO75" s="1"/>
      <c r="CP75" s="1"/>
      <c r="CQ75" s="1"/>
      <c r="CR75" s="1"/>
      <c r="CS75" s="1"/>
      <c r="CT75" s="1"/>
      <c r="CU75" s="1">
        <v>4.4799999999999995</v>
      </c>
      <c r="CV75" s="1">
        <v>4.4166666666666661</v>
      </c>
      <c r="CW75" s="1">
        <v>8.1999999999999993</v>
      </c>
      <c r="CX75" s="1"/>
      <c r="CY75" s="1">
        <v>17.096666666666664</v>
      </c>
      <c r="CZ75" s="1">
        <v>27.951000000000001</v>
      </c>
      <c r="DA75" s="1"/>
      <c r="DB75" s="1"/>
      <c r="DC75" s="1"/>
      <c r="DD75" s="1"/>
      <c r="DE75" s="1"/>
      <c r="DF75" s="1"/>
      <c r="DG75" s="1"/>
      <c r="DH75" s="1"/>
      <c r="DI75" s="1"/>
      <c r="DJ75" s="1">
        <v>29.5</v>
      </c>
      <c r="DK75" s="1">
        <v>5.8999999999999995</v>
      </c>
      <c r="DL75" s="1">
        <v>38.5</v>
      </c>
      <c r="DM75" s="1">
        <v>12.833333333333334</v>
      </c>
      <c r="DN75" s="1">
        <v>7.5</v>
      </c>
      <c r="DO75" s="1">
        <v>3.75</v>
      </c>
      <c r="DP75" s="1">
        <v>67.531000000000006</v>
      </c>
      <c r="DQ75" s="1">
        <v>0</v>
      </c>
      <c r="DR75" s="1">
        <v>67.531000000000006</v>
      </c>
      <c r="DS75" s="1">
        <v>1</v>
      </c>
      <c r="DT75" s="1">
        <v>2</v>
      </c>
      <c r="DU75" s="1" t="s">
        <v>2060</v>
      </c>
      <c r="DV75" s="1"/>
      <c r="DW75" s="1" t="s">
        <v>1970</v>
      </c>
      <c r="DX75" s="1"/>
    </row>
    <row r="76" spans="1:128" ht="29.25" customHeight="1" x14ac:dyDescent="0.25">
      <c r="A76" s="1">
        <v>75</v>
      </c>
      <c r="B76" s="1" t="s">
        <v>1164</v>
      </c>
      <c r="C76" s="1" t="s">
        <v>433</v>
      </c>
      <c r="D76" s="1" t="s">
        <v>1921</v>
      </c>
      <c r="E76" s="1" t="s">
        <v>1922</v>
      </c>
      <c r="F76" s="1"/>
      <c r="G76" s="1"/>
      <c r="H76" s="1" t="s">
        <v>1923</v>
      </c>
      <c r="I76" s="1" t="s">
        <v>1924</v>
      </c>
      <c r="J76" s="1" t="s">
        <v>1925</v>
      </c>
      <c r="K76" s="1"/>
      <c r="L76" s="1" t="s">
        <v>94</v>
      </c>
      <c r="M76" s="1"/>
      <c r="N76" s="11">
        <v>44997.809027777781</v>
      </c>
      <c r="O76" s="1" t="s">
        <v>95</v>
      </c>
      <c r="P76" s="1"/>
      <c r="Q76" s="1" t="s">
        <v>1926</v>
      </c>
      <c r="R76" s="1" t="s">
        <v>97</v>
      </c>
      <c r="S76" s="4" t="s">
        <v>97</v>
      </c>
      <c r="T76" s="1" t="s">
        <v>120</v>
      </c>
      <c r="U76" s="1" t="s">
        <v>1694</v>
      </c>
      <c r="V76" s="1" t="s">
        <v>1926</v>
      </c>
      <c r="W76" s="1"/>
      <c r="X76" s="1"/>
      <c r="Y76" s="1"/>
      <c r="Z76" s="1"/>
      <c r="AA76" s="1" t="s">
        <v>1927</v>
      </c>
      <c r="AB76" s="4" t="s">
        <v>147</v>
      </c>
      <c r="AC76" s="5">
        <v>43221</v>
      </c>
      <c r="AD76" s="1">
        <f>372/5</f>
        <v>74.400000000000006</v>
      </c>
      <c r="AE76" s="1"/>
      <c r="AF76" s="1" t="s">
        <v>122</v>
      </c>
      <c r="AG76" s="1"/>
      <c r="AH76" s="1" t="s">
        <v>1928</v>
      </c>
      <c r="AI76" s="4" t="s">
        <v>147</v>
      </c>
      <c r="AJ76" s="5">
        <v>44013</v>
      </c>
      <c r="AK76" s="1">
        <f>486/6</f>
        <v>81</v>
      </c>
      <c r="AL76" s="1"/>
      <c r="AM76" s="1" t="s">
        <v>122</v>
      </c>
      <c r="AN76" s="1" t="s">
        <v>123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 t="s">
        <v>103</v>
      </c>
      <c r="BH76" s="1"/>
      <c r="BI76" s="1"/>
      <c r="BJ76" s="1"/>
      <c r="BK76" s="1"/>
      <c r="BL76" s="1"/>
      <c r="BM76" s="1"/>
      <c r="BN76" s="1"/>
      <c r="BO76" s="11">
        <v>44986</v>
      </c>
      <c r="BP76" s="1"/>
      <c r="BQ76" s="1">
        <v>80</v>
      </c>
      <c r="BR76" s="1" t="s">
        <v>1676</v>
      </c>
      <c r="BS76" s="1" t="s">
        <v>1929</v>
      </c>
      <c r="BT76" s="1" t="s">
        <v>1516</v>
      </c>
      <c r="BU76" s="5">
        <v>45076</v>
      </c>
      <c r="BV76" s="1">
        <v>74.2</v>
      </c>
      <c r="BW76" s="1" t="s">
        <v>195</v>
      </c>
      <c r="BX76" s="1"/>
      <c r="BY76" s="1" t="s">
        <v>1930</v>
      </c>
      <c r="BZ76" s="1"/>
      <c r="CA76" s="1"/>
      <c r="CB76" s="1"/>
      <c r="CC76" s="1"/>
      <c r="CD76" s="1"/>
      <c r="CE76" s="1"/>
      <c r="CF76" s="4"/>
      <c r="CG76" s="1"/>
      <c r="CH76" s="1"/>
      <c r="CI76" s="1"/>
      <c r="CJ76" s="1"/>
      <c r="CK76" s="1"/>
      <c r="CL76" s="1"/>
      <c r="CM76" s="1" t="s">
        <v>1931</v>
      </c>
      <c r="CN76" s="1">
        <v>45011</v>
      </c>
      <c r="CO76" s="1">
        <v>1</v>
      </c>
      <c r="CP76" s="1">
        <v>3</v>
      </c>
      <c r="CQ76" s="1" t="s">
        <v>1968</v>
      </c>
      <c r="CR76" s="1"/>
      <c r="CS76" s="1"/>
      <c r="CT76" s="1"/>
      <c r="CU76" s="1">
        <v>3.7200000000000006</v>
      </c>
      <c r="CV76" s="1">
        <v>4.0500000000000007</v>
      </c>
      <c r="CW76" s="1">
        <v>7.42</v>
      </c>
      <c r="CX76" s="1"/>
      <c r="CY76" s="1">
        <v>15.190000000000001</v>
      </c>
      <c r="CZ76" s="1"/>
      <c r="DA76" s="1"/>
      <c r="DB76" s="1"/>
      <c r="DC76" s="1"/>
      <c r="DD76" s="1"/>
      <c r="DE76" s="1"/>
      <c r="DF76" s="1"/>
      <c r="DG76" s="1"/>
      <c r="DH76" s="1">
        <v>60</v>
      </c>
      <c r="DI76" s="1">
        <v>21</v>
      </c>
      <c r="DJ76" s="1">
        <v>37.5</v>
      </c>
      <c r="DK76" s="1">
        <v>7.5</v>
      </c>
      <c r="DL76" s="1">
        <v>40</v>
      </c>
      <c r="DM76" s="1">
        <v>13.333333333333332</v>
      </c>
      <c r="DN76" s="1">
        <v>6.5</v>
      </c>
      <c r="DO76" s="1">
        <v>3.25</v>
      </c>
      <c r="DP76" s="1">
        <v>60.273333333333326</v>
      </c>
      <c r="DQ76" s="1">
        <v>0</v>
      </c>
      <c r="DR76" s="1">
        <v>60.273333333333326</v>
      </c>
      <c r="DS76" s="1">
        <v>2</v>
      </c>
      <c r="DT76" s="1">
        <v>1</v>
      </c>
      <c r="DU76" s="1" t="s">
        <v>1969</v>
      </c>
      <c r="DV76" s="1"/>
      <c r="DW76" s="1" t="s">
        <v>2109</v>
      </c>
      <c r="DX76" s="1"/>
    </row>
    <row r="77" spans="1:128" ht="29.25" customHeight="1" x14ac:dyDescent="0.25">
      <c r="A77" s="1">
        <v>76</v>
      </c>
      <c r="B77" s="1" t="s">
        <v>898</v>
      </c>
      <c r="C77" s="1" t="s">
        <v>198</v>
      </c>
      <c r="D77" s="1" t="s">
        <v>899</v>
      </c>
      <c r="E77" s="4" t="s">
        <v>900</v>
      </c>
      <c r="F77" s="1"/>
      <c r="G77" s="1"/>
      <c r="H77" s="1"/>
      <c r="I77" s="1" t="s">
        <v>901</v>
      </c>
      <c r="J77" s="1" t="s">
        <v>902</v>
      </c>
      <c r="K77" s="1"/>
      <c r="L77" s="1" t="s">
        <v>94</v>
      </c>
      <c r="M77" s="1"/>
      <c r="N77" s="11">
        <v>44998.767361111109</v>
      </c>
      <c r="O77" s="1" t="s">
        <v>95</v>
      </c>
      <c r="P77" s="1"/>
      <c r="Q77" s="1" t="s">
        <v>903</v>
      </c>
      <c r="R77" s="1" t="s">
        <v>97</v>
      </c>
      <c r="S77" s="4" t="s">
        <v>97</v>
      </c>
      <c r="T77" s="1" t="s">
        <v>120</v>
      </c>
      <c r="U77" s="1" t="s">
        <v>98</v>
      </c>
      <c r="V77" s="1" t="s">
        <v>903</v>
      </c>
      <c r="W77" s="1"/>
      <c r="X77" s="1"/>
      <c r="Y77" s="1"/>
      <c r="Z77" s="1"/>
      <c r="AA77" s="1" t="s">
        <v>904</v>
      </c>
      <c r="AB77" s="4" t="s">
        <v>147</v>
      </c>
      <c r="AC77" s="5">
        <v>42795</v>
      </c>
      <c r="AD77" s="1">
        <f>460/5</f>
        <v>92</v>
      </c>
      <c r="AE77" s="1"/>
      <c r="AF77" s="1" t="s">
        <v>122</v>
      </c>
      <c r="AG77" s="1"/>
      <c r="AH77" s="1" t="s">
        <v>904</v>
      </c>
      <c r="AI77" s="4" t="s">
        <v>147</v>
      </c>
      <c r="AJ77" s="5">
        <v>43525</v>
      </c>
      <c r="AK77" s="1">
        <f>487/6</f>
        <v>81.166666666666671</v>
      </c>
      <c r="AL77" s="1"/>
      <c r="AM77" s="1" t="s">
        <v>122</v>
      </c>
      <c r="AN77" s="1" t="s">
        <v>123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 t="s">
        <v>103</v>
      </c>
      <c r="BD77" s="1"/>
      <c r="BE77" s="1"/>
      <c r="BF77" s="1">
        <v>42.9</v>
      </c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>
        <v>86.86</v>
      </c>
      <c r="BR77" s="1" t="s">
        <v>1676</v>
      </c>
      <c r="BS77" s="1" t="s">
        <v>637</v>
      </c>
      <c r="BT77" s="1" t="s">
        <v>905</v>
      </c>
      <c r="BU77" s="5">
        <v>44731</v>
      </c>
      <c r="BV77" s="1">
        <v>80.8</v>
      </c>
      <c r="BW77" s="1" t="s">
        <v>99</v>
      </c>
      <c r="BX77" s="1"/>
      <c r="BY77" s="1"/>
      <c r="BZ77" s="1"/>
      <c r="CA77" s="1"/>
      <c r="CB77" s="1"/>
      <c r="CC77" s="1"/>
      <c r="CD77" s="1"/>
      <c r="CE77" s="1"/>
      <c r="CF77" s="4"/>
      <c r="CG77" s="1"/>
      <c r="CH77" s="1"/>
      <c r="CI77" s="1"/>
      <c r="CJ77" s="1"/>
      <c r="CK77" s="1"/>
      <c r="CL77" s="1"/>
      <c r="CM77" s="1" t="s">
        <v>906</v>
      </c>
      <c r="CN77" s="1">
        <v>45011</v>
      </c>
      <c r="CO77" s="1">
        <v>1</v>
      </c>
      <c r="CP77" s="1">
        <v>5</v>
      </c>
      <c r="CQ77" s="1" t="s">
        <v>1968</v>
      </c>
      <c r="CR77" s="1"/>
      <c r="CS77" s="1"/>
      <c r="CT77" s="1"/>
      <c r="CU77" s="1">
        <v>4.6000000000000005</v>
      </c>
      <c r="CV77" s="1">
        <v>4.0583333333333336</v>
      </c>
      <c r="CW77" s="1">
        <v>8.08</v>
      </c>
      <c r="CX77" s="1"/>
      <c r="CY77" s="1">
        <v>16.738333333333337</v>
      </c>
      <c r="CZ77" s="1">
        <v>15.015000000000001</v>
      </c>
      <c r="DA77" s="1"/>
      <c r="DB77" s="1"/>
      <c r="DC77" s="1"/>
      <c r="DD77" s="1"/>
      <c r="DE77" s="1"/>
      <c r="DF77" s="1"/>
      <c r="DG77" s="1"/>
      <c r="DH77" s="1">
        <v>65.144999999999996</v>
      </c>
      <c r="DI77" s="1">
        <v>22.800750000000001</v>
      </c>
      <c r="DJ77" s="1">
        <v>38.5</v>
      </c>
      <c r="DK77" s="1">
        <v>7.7</v>
      </c>
      <c r="DL77" s="1">
        <v>41</v>
      </c>
      <c r="DM77" s="1">
        <v>13.666666666666668</v>
      </c>
      <c r="DN77" s="1">
        <v>7</v>
      </c>
      <c r="DO77" s="1">
        <v>3.5</v>
      </c>
      <c r="DP77" s="1">
        <v>64.405750000000012</v>
      </c>
      <c r="DQ77" s="1">
        <v>0</v>
      </c>
      <c r="DR77" s="1">
        <v>64.405750000000012</v>
      </c>
      <c r="DS77" s="1">
        <v>2</v>
      </c>
      <c r="DT77" s="1">
        <v>1</v>
      </c>
      <c r="DU77" s="1" t="s">
        <v>2005</v>
      </c>
      <c r="DV77" s="1" t="s">
        <v>2085</v>
      </c>
      <c r="DW77" s="1" t="s">
        <v>2110</v>
      </c>
      <c r="DX77" s="1"/>
    </row>
    <row r="78" spans="1:128" ht="29.25" customHeight="1" x14ac:dyDescent="0.25">
      <c r="A78" s="1">
        <v>77</v>
      </c>
      <c r="B78" s="1" t="s">
        <v>907</v>
      </c>
      <c r="C78" s="1" t="s">
        <v>255</v>
      </c>
      <c r="D78" s="1" t="s">
        <v>908</v>
      </c>
      <c r="E78" s="4" t="s">
        <v>909</v>
      </c>
      <c r="F78" s="1"/>
      <c r="G78" s="1"/>
      <c r="H78" s="1"/>
      <c r="I78" s="1" t="s">
        <v>910</v>
      </c>
      <c r="J78" s="1" t="s">
        <v>911</v>
      </c>
      <c r="K78" s="1"/>
      <c r="L78" s="1" t="s">
        <v>94</v>
      </c>
      <c r="M78" s="1"/>
      <c r="N78" s="11">
        <v>44999.76458333333</v>
      </c>
      <c r="O78" s="1" t="s">
        <v>95</v>
      </c>
      <c r="P78" s="1"/>
      <c r="Q78" s="1" t="s">
        <v>912</v>
      </c>
      <c r="R78" s="1" t="s">
        <v>784</v>
      </c>
      <c r="S78" s="4" t="s">
        <v>784</v>
      </c>
      <c r="T78" s="1" t="s">
        <v>191</v>
      </c>
      <c r="U78" s="1" t="s">
        <v>98</v>
      </c>
      <c r="V78" s="1" t="s">
        <v>912</v>
      </c>
      <c r="W78" s="1"/>
      <c r="X78" s="1"/>
      <c r="Y78" s="1"/>
      <c r="Z78" s="1"/>
      <c r="AA78" s="1" t="s">
        <v>913</v>
      </c>
      <c r="AB78" s="4" t="s">
        <v>147</v>
      </c>
      <c r="AC78" s="5">
        <v>43252</v>
      </c>
      <c r="AD78" s="1">
        <v>82.8</v>
      </c>
      <c r="AE78" s="1"/>
      <c r="AF78" s="1" t="s">
        <v>122</v>
      </c>
      <c r="AG78" s="1"/>
      <c r="AH78" s="1" t="s">
        <v>913</v>
      </c>
      <c r="AI78" s="4" t="s">
        <v>147</v>
      </c>
      <c r="AJ78" s="5">
        <v>43891</v>
      </c>
      <c r="AK78" s="1">
        <v>88.8</v>
      </c>
      <c r="AL78" s="1"/>
      <c r="AM78" s="1" t="s">
        <v>122</v>
      </c>
      <c r="AN78" s="1" t="s">
        <v>123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 t="s">
        <v>103</v>
      </c>
      <c r="BH78" s="1"/>
      <c r="BI78" s="1"/>
      <c r="BJ78" s="1">
        <v>96.73</v>
      </c>
      <c r="BK78" s="1"/>
      <c r="BL78" s="1"/>
      <c r="BM78" s="1"/>
      <c r="BN78" s="1"/>
      <c r="BO78" s="11">
        <v>44986</v>
      </c>
      <c r="BP78" s="1"/>
      <c r="BQ78" s="1"/>
      <c r="BR78" s="1" t="s">
        <v>1676</v>
      </c>
      <c r="BS78" s="1" t="s">
        <v>914</v>
      </c>
      <c r="BT78" s="1" t="s">
        <v>915</v>
      </c>
      <c r="BU78" s="5">
        <v>45056</v>
      </c>
      <c r="BV78" s="1">
        <v>74.5</v>
      </c>
      <c r="BW78" s="1" t="s">
        <v>99</v>
      </c>
      <c r="BX78" s="1"/>
      <c r="BY78" s="1"/>
      <c r="BZ78" s="1"/>
      <c r="CA78" s="1"/>
      <c r="CB78" s="1"/>
      <c r="CC78" s="1"/>
      <c r="CD78" s="1"/>
      <c r="CE78" s="1"/>
      <c r="CF78" s="4"/>
      <c r="CG78" s="1"/>
      <c r="CH78" s="1"/>
      <c r="CI78" s="1"/>
      <c r="CJ78" s="1"/>
      <c r="CK78" s="1"/>
      <c r="CL78" s="1"/>
      <c r="CM78" s="1" t="s">
        <v>916</v>
      </c>
      <c r="CN78" s="1">
        <v>45011</v>
      </c>
      <c r="CO78" s="1">
        <v>2</v>
      </c>
      <c r="CP78" s="1">
        <v>6</v>
      </c>
      <c r="CQ78" s="1" t="s">
        <v>1968</v>
      </c>
      <c r="CR78" s="1"/>
      <c r="CS78" s="1"/>
      <c r="CT78" s="1"/>
      <c r="CU78" s="1">
        <v>4.1399999999999997</v>
      </c>
      <c r="CV78" s="1">
        <v>4.4400000000000004</v>
      </c>
      <c r="CW78" s="1">
        <v>7.45</v>
      </c>
      <c r="CX78" s="1"/>
      <c r="CY78" s="1">
        <v>16.03</v>
      </c>
      <c r="CZ78" s="1">
        <v>33.855499999999999</v>
      </c>
      <c r="DA78" s="1"/>
      <c r="DB78" s="1"/>
      <c r="DC78" s="1"/>
      <c r="DD78" s="1"/>
      <c r="DE78" s="1"/>
      <c r="DF78" s="1"/>
      <c r="DG78" s="1"/>
      <c r="DH78" s="1"/>
      <c r="DI78" s="1"/>
      <c r="DJ78" s="1">
        <v>38</v>
      </c>
      <c r="DK78" s="1">
        <v>7.6</v>
      </c>
      <c r="DL78" s="1">
        <v>43.5</v>
      </c>
      <c r="DM78" s="1">
        <v>14.5</v>
      </c>
      <c r="DN78" s="1">
        <v>7.5</v>
      </c>
      <c r="DO78" s="1">
        <v>3.75</v>
      </c>
      <c r="DP78" s="1">
        <v>75.735500000000002</v>
      </c>
      <c r="DQ78" s="1">
        <v>0</v>
      </c>
      <c r="DR78" s="1">
        <v>75.735500000000002</v>
      </c>
      <c r="DS78" s="1">
        <v>1</v>
      </c>
      <c r="DT78" s="1">
        <v>1</v>
      </c>
      <c r="DU78" s="1" t="s">
        <v>1969</v>
      </c>
      <c r="DV78" s="1" t="s">
        <v>2111</v>
      </c>
      <c r="DW78" s="1" t="s">
        <v>2112</v>
      </c>
      <c r="DX78" s="1"/>
    </row>
    <row r="79" spans="1:128" ht="29.25" customHeight="1" x14ac:dyDescent="0.25">
      <c r="A79" s="1">
        <v>78</v>
      </c>
      <c r="B79" s="1" t="s">
        <v>917</v>
      </c>
      <c r="C79" s="1"/>
      <c r="D79" s="1" t="s">
        <v>918</v>
      </c>
      <c r="E79" s="4" t="s">
        <v>919</v>
      </c>
      <c r="F79" s="1"/>
      <c r="G79" s="1"/>
      <c r="H79" s="1" t="s">
        <v>920</v>
      </c>
      <c r="I79" s="1" t="s">
        <v>917</v>
      </c>
      <c r="J79" s="1" t="s">
        <v>921</v>
      </c>
      <c r="K79" s="1"/>
      <c r="L79" s="1" t="s">
        <v>94</v>
      </c>
      <c r="M79" s="1"/>
      <c r="N79" s="11">
        <v>45011.618055555555</v>
      </c>
      <c r="O79" s="1" t="s">
        <v>117</v>
      </c>
      <c r="P79" s="1"/>
      <c r="Q79" s="1" t="s">
        <v>922</v>
      </c>
      <c r="R79" s="1" t="s">
        <v>96</v>
      </c>
      <c r="S79" s="4" t="s">
        <v>96</v>
      </c>
      <c r="T79" s="1" t="s">
        <v>120</v>
      </c>
      <c r="U79" s="1" t="s">
        <v>297</v>
      </c>
      <c r="V79" s="1" t="s">
        <v>922</v>
      </c>
      <c r="W79" s="1" t="s">
        <v>101</v>
      </c>
      <c r="X79" s="5">
        <v>44866</v>
      </c>
      <c r="Y79" s="1">
        <v>5.43</v>
      </c>
      <c r="Z79" s="1">
        <v>26.43</v>
      </c>
      <c r="AA79" s="1" t="s">
        <v>923</v>
      </c>
      <c r="AB79" s="4" t="s">
        <v>179</v>
      </c>
      <c r="AC79" s="5">
        <v>43221</v>
      </c>
      <c r="AD79" s="1">
        <v>97.83</v>
      </c>
      <c r="AE79" s="1"/>
      <c r="AF79" s="1" t="s">
        <v>122</v>
      </c>
      <c r="AG79" s="1"/>
      <c r="AH79" s="1" t="s">
        <v>923</v>
      </c>
      <c r="AI79" s="4" t="s">
        <v>179</v>
      </c>
      <c r="AJ79" s="5">
        <v>44013</v>
      </c>
      <c r="AK79" s="1">
        <v>96.2</v>
      </c>
      <c r="AL79" s="1"/>
      <c r="AM79" s="1" t="s">
        <v>122</v>
      </c>
      <c r="AN79" s="1" t="s">
        <v>123</v>
      </c>
      <c r="AO79" s="5">
        <v>44986</v>
      </c>
      <c r="AP79" s="1" t="s">
        <v>1682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 t="s">
        <v>103</v>
      </c>
      <c r="BH79" s="1"/>
      <c r="BI79" s="1"/>
      <c r="BJ79" s="1"/>
      <c r="BK79" s="1"/>
      <c r="BL79" s="1"/>
      <c r="BM79" s="1"/>
      <c r="BN79" s="1"/>
      <c r="BO79" s="11">
        <v>44927.854166666664</v>
      </c>
      <c r="BP79" s="1"/>
      <c r="BQ79" s="1">
        <v>81.900000000000006</v>
      </c>
      <c r="BR79" s="1" t="s">
        <v>1676</v>
      </c>
      <c r="BS79" s="1" t="s">
        <v>826</v>
      </c>
      <c r="BT79" s="1" t="s">
        <v>924</v>
      </c>
      <c r="BU79" s="5">
        <v>45077</v>
      </c>
      <c r="BV79" s="1">
        <v>65</v>
      </c>
      <c r="BW79" s="1" t="s">
        <v>815</v>
      </c>
      <c r="BX79" s="1">
        <v>0</v>
      </c>
      <c r="BY79" s="1">
        <v>0</v>
      </c>
      <c r="BZ79" s="1"/>
      <c r="CA79" s="1"/>
      <c r="CB79" s="1"/>
      <c r="CC79" s="1"/>
      <c r="CD79" s="1"/>
      <c r="CE79" s="1"/>
      <c r="CF79" s="4"/>
      <c r="CG79" s="1"/>
      <c r="CH79" s="1"/>
      <c r="CI79" s="1"/>
      <c r="CJ79" s="1"/>
      <c r="CK79" s="1"/>
      <c r="CL79" s="1"/>
      <c r="CM79" s="1" t="s">
        <v>917</v>
      </c>
      <c r="CN79" s="1">
        <v>44666</v>
      </c>
      <c r="CO79" s="1"/>
      <c r="CP79" s="1">
        <v>1</v>
      </c>
      <c r="CQ79" s="1"/>
      <c r="CR79" s="1"/>
      <c r="CS79" s="1">
        <v>2</v>
      </c>
      <c r="CT79" s="1"/>
      <c r="CU79" s="1">
        <v>4.8914999999999997</v>
      </c>
      <c r="CV79" s="1">
        <v>4.8100000000000005</v>
      </c>
      <c r="CW79" s="1">
        <v>6.5</v>
      </c>
      <c r="CX79" s="1"/>
      <c r="CY79" s="1">
        <v>16.201499999999999</v>
      </c>
      <c r="CZ79" s="1"/>
      <c r="DA79" s="1">
        <v>18.000499999999999</v>
      </c>
      <c r="DB79" s="1">
        <v>44.430499999999995</v>
      </c>
      <c r="DC79" s="1">
        <v>15.550674999999998</v>
      </c>
      <c r="DD79" s="1"/>
      <c r="DE79" s="1"/>
      <c r="DF79" s="1"/>
      <c r="DG79" s="1"/>
      <c r="DH79" s="1">
        <v>61.425000000000004</v>
      </c>
      <c r="DI79" s="1">
        <v>21.498750000000001</v>
      </c>
      <c r="DJ79" s="1">
        <v>34.5</v>
      </c>
      <c r="DK79" s="1">
        <v>6.8999999999999995</v>
      </c>
      <c r="DL79" s="1">
        <v>36</v>
      </c>
      <c r="DM79" s="1">
        <v>12</v>
      </c>
      <c r="DN79" s="1">
        <v>7</v>
      </c>
      <c r="DO79" s="1">
        <v>3.5</v>
      </c>
      <c r="DP79" s="1">
        <v>62.100249999999996</v>
      </c>
      <c r="DQ79" s="1">
        <v>0</v>
      </c>
      <c r="DR79" s="1">
        <v>62.100249999999996</v>
      </c>
      <c r="DS79" s="1">
        <v>3</v>
      </c>
      <c r="DT79" s="1">
        <v>3</v>
      </c>
      <c r="DU79" s="1" t="s">
        <v>1969</v>
      </c>
      <c r="DV79" s="1" t="s">
        <v>2113</v>
      </c>
      <c r="DW79" s="1" t="s">
        <v>1970</v>
      </c>
      <c r="DX79" s="1"/>
    </row>
    <row r="80" spans="1:128" ht="29.25" customHeight="1" x14ac:dyDescent="0.25">
      <c r="A80" s="1">
        <v>79</v>
      </c>
      <c r="B80" s="1" t="s">
        <v>925</v>
      </c>
      <c r="C80" s="1" t="s">
        <v>420</v>
      </c>
      <c r="D80" s="1" t="s">
        <v>926</v>
      </c>
      <c r="E80" s="4" t="s">
        <v>927</v>
      </c>
      <c r="F80" s="1"/>
      <c r="G80" s="1"/>
      <c r="H80" s="1" t="s">
        <v>926</v>
      </c>
      <c r="I80" s="1" t="s">
        <v>928</v>
      </c>
      <c r="J80" s="1" t="s">
        <v>929</v>
      </c>
      <c r="K80" s="1"/>
      <c r="L80" s="1" t="s">
        <v>94</v>
      </c>
      <c r="M80" s="1"/>
      <c r="N80" s="11">
        <v>45001.708333333336</v>
      </c>
      <c r="O80" s="1" t="s">
        <v>95</v>
      </c>
      <c r="P80" s="1"/>
      <c r="Q80" s="1" t="s">
        <v>930</v>
      </c>
      <c r="R80" s="1" t="s">
        <v>97</v>
      </c>
      <c r="S80" s="4" t="s">
        <v>97</v>
      </c>
      <c r="T80" s="1" t="s">
        <v>120</v>
      </c>
      <c r="U80" s="1" t="s">
        <v>297</v>
      </c>
      <c r="V80" s="1" t="s">
        <v>930</v>
      </c>
      <c r="W80" s="1"/>
      <c r="X80" s="1"/>
      <c r="Y80" s="1"/>
      <c r="Z80" s="1"/>
      <c r="AA80" s="1" t="s">
        <v>931</v>
      </c>
      <c r="AB80" s="4" t="s">
        <v>147</v>
      </c>
      <c r="AC80" s="5">
        <v>43160</v>
      </c>
      <c r="AD80" s="9">
        <v>68.2</v>
      </c>
      <c r="AE80" s="1"/>
      <c r="AF80" s="1" t="s">
        <v>122</v>
      </c>
      <c r="AG80" s="1"/>
      <c r="AH80" s="1" t="s">
        <v>931</v>
      </c>
      <c r="AI80" s="4" t="s">
        <v>147</v>
      </c>
      <c r="AJ80" s="5">
        <v>43891</v>
      </c>
      <c r="AK80" s="9">
        <v>84</v>
      </c>
      <c r="AL80" s="1"/>
      <c r="AM80" s="1" t="s">
        <v>122</v>
      </c>
      <c r="AN80" s="1" t="s">
        <v>123</v>
      </c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 t="s">
        <v>103</v>
      </c>
      <c r="BD80" s="5">
        <v>44958</v>
      </c>
      <c r="BE80" s="1">
        <v>688.5</v>
      </c>
      <c r="BF80" s="1">
        <v>92.05</v>
      </c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 t="s">
        <v>932</v>
      </c>
      <c r="BT80" s="1" t="s">
        <v>933</v>
      </c>
      <c r="BU80" s="5">
        <v>45082</v>
      </c>
      <c r="BV80" s="1">
        <v>76</v>
      </c>
      <c r="BW80" s="1" t="s">
        <v>99</v>
      </c>
      <c r="BX80" s="1">
        <v>0</v>
      </c>
      <c r="BY80" s="1">
        <v>0</v>
      </c>
      <c r="BZ80" s="1"/>
      <c r="CA80" s="1"/>
      <c r="CB80" s="1"/>
      <c r="CC80" s="1"/>
      <c r="CD80" s="1"/>
      <c r="CE80" s="1"/>
      <c r="CF80" s="4"/>
      <c r="CG80" s="1"/>
      <c r="CH80" s="1"/>
      <c r="CI80" s="1"/>
      <c r="CJ80" s="1"/>
      <c r="CK80" s="1"/>
      <c r="CL80" s="1"/>
      <c r="CM80" s="1" t="s">
        <v>934</v>
      </c>
      <c r="CN80" s="1">
        <v>45017</v>
      </c>
      <c r="CO80" s="1">
        <v>1</v>
      </c>
      <c r="CP80" s="1">
        <v>4</v>
      </c>
      <c r="CQ80" s="1" t="s">
        <v>1968</v>
      </c>
      <c r="CR80" s="1"/>
      <c r="CS80" s="1"/>
      <c r="CT80" s="1"/>
      <c r="CU80" s="1">
        <v>3.41</v>
      </c>
      <c r="CV80" s="1">
        <v>4.2</v>
      </c>
      <c r="CW80" s="1">
        <v>7.6</v>
      </c>
      <c r="CX80" s="1"/>
      <c r="CY80" s="1">
        <v>15.21</v>
      </c>
      <c r="CZ80" s="1">
        <v>32.217500000000001</v>
      </c>
      <c r="DA80" s="1"/>
      <c r="DB80" s="1"/>
      <c r="DC80" s="1"/>
      <c r="DD80" s="1"/>
      <c r="DE80" s="1"/>
      <c r="DF80" s="1"/>
      <c r="DG80" s="1"/>
      <c r="DH80" s="1"/>
      <c r="DI80" s="1"/>
      <c r="DJ80" s="1">
        <v>33.5</v>
      </c>
      <c r="DK80" s="1">
        <v>6.7</v>
      </c>
      <c r="DL80" s="1">
        <v>48.5</v>
      </c>
      <c r="DM80" s="1">
        <v>16.166666666666668</v>
      </c>
      <c r="DN80" s="1">
        <v>6.5</v>
      </c>
      <c r="DO80" s="1">
        <v>3.25</v>
      </c>
      <c r="DP80" s="1">
        <v>73.544166666666669</v>
      </c>
      <c r="DQ80" s="1">
        <v>0</v>
      </c>
      <c r="DR80" s="1">
        <v>73.544166666666669</v>
      </c>
      <c r="DS80" s="1">
        <v>2</v>
      </c>
      <c r="DT80" s="1">
        <v>1</v>
      </c>
      <c r="DU80" s="1" t="s">
        <v>1969</v>
      </c>
      <c r="DV80" s="1"/>
      <c r="DW80" s="1" t="s">
        <v>1970</v>
      </c>
      <c r="DX80" s="1"/>
    </row>
    <row r="81" spans="1:128" ht="29.25" customHeight="1" x14ac:dyDescent="0.25">
      <c r="A81" s="1">
        <v>80</v>
      </c>
      <c r="B81" s="1" t="s">
        <v>935</v>
      </c>
      <c r="C81" s="1" t="s">
        <v>936</v>
      </c>
      <c r="D81" s="1" t="s">
        <v>937</v>
      </c>
      <c r="E81" s="4" t="s">
        <v>938</v>
      </c>
      <c r="F81" s="1"/>
      <c r="G81" s="1"/>
      <c r="H81" s="1" t="s">
        <v>937</v>
      </c>
      <c r="I81" s="1" t="s">
        <v>939</v>
      </c>
      <c r="J81" s="1" t="s">
        <v>940</v>
      </c>
      <c r="K81" s="1"/>
      <c r="L81" s="1" t="s">
        <v>94</v>
      </c>
      <c r="M81" s="1" t="s">
        <v>463</v>
      </c>
      <c r="N81" s="11">
        <v>45002.51666666667</v>
      </c>
      <c r="O81" s="1" t="s">
        <v>95</v>
      </c>
      <c r="P81" s="1"/>
      <c r="Q81" s="1" t="s">
        <v>941</v>
      </c>
      <c r="R81" s="1" t="s">
        <v>97</v>
      </c>
      <c r="S81" s="4" t="s">
        <v>463</v>
      </c>
      <c r="T81" s="1" t="s">
        <v>145</v>
      </c>
      <c r="U81" s="1" t="s">
        <v>98</v>
      </c>
      <c r="V81" s="1" t="s">
        <v>941</v>
      </c>
      <c r="W81" s="1"/>
      <c r="X81" s="1"/>
      <c r="Y81" s="1"/>
      <c r="Z81" s="1"/>
      <c r="AA81" s="1" t="s">
        <v>942</v>
      </c>
      <c r="AB81" s="4" t="s">
        <v>147</v>
      </c>
      <c r="AC81" s="5">
        <v>42826</v>
      </c>
      <c r="AD81" s="9">
        <v>81.8</v>
      </c>
      <c r="AE81" s="1"/>
      <c r="AF81" s="1" t="s">
        <v>122</v>
      </c>
      <c r="AG81" s="1"/>
      <c r="AH81" s="1" t="s">
        <v>942</v>
      </c>
      <c r="AI81" s="4" t="s">
        <v>147</v>
      </c>
      <c r="AJ81" s="5">
        <v>43556</v>
      </c>
      <c r="AK81" s="9">
        <v>75.83</v>
      </c>
      <c r="AL81" s="1"/>
      <c r="AM81" s="1" t="s">
        <v>122</v>
      </c>
      <c r="AN81" s="1" t="s">
        <v>123</v>
      </c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 t="s">
        <v>103</v>
      </c>
      <c r="BD81" s="5">
        <v>44958</v>
      </c>
      <c r="BE81" s="1">
        <v>646.5</v>
      </c>
      <c r="BF81" s="1">
        <v>83.35</v>
      </c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 t="s">
        <v>943</v>
      </c>
      <c r="BT81" s="1" t="s">
        <v>944</v>
      </c>
      <c r="BU81" s="5">
        <v>44746</v>
      </c>
      <c r="BV81" s="1">
        <v>71.5</v>
      </c>
      <c r="BW81" s="1" t="s">
        <v>99</v>
      </c>
      <c r="BX81" s="1"/>
      <c r="BY81" s="1"/>
      <c r="BZ81" s="1"/>
      <c r="CA81" s="1"/>
      <c r="CB81" s="1"/>
      <c r="CC81" s="1"/>
      <c r="CD81" s="1"/>
      <c r="CE81" s="1"/>
      <c r="CF81" s="4"/>
      <c r="CG81" s="1"/>
      <c r="CH81" s="1"/>
      <c r="CI81" s="1"/>
      <c r="CJ81" s="1"/>
      <c r="CK81" s="1"/>
      <c r="CL81" s="1"/>
      <c r="CM81" s="1" t="s">
        <v>945</v>
      </c>
      <c r="CN81" s="1">
        <v>45017</v>
      </c>
      <c r="CO81" s="1">
        <v>2</v>
      </c>
      <c r="CP81" s="1">
        <v>2</v>
      </c>
      <c r="CQ81" s="1" t="s">
        <v>1968</v>
      </c>
      <c r="CR81" s="1"/>
      <c r="CS81" s="1"/>
      <c r="CT81" s="1"/>
      <c r="CU81" s="1">
        <v>4.09</v>
      </c>
      <c r="CV81" s="1">
        <v>3.7915000000000001</v>
      </c>
      <c r="CW81" s="1">
        <v>7.1499999999999995</v>
      </c>
      <c r="CX81" s="1"/>
      <c r="CY81" s="1">
        <v>15.031499999999999</v>
      </c>
      <c r="CZ81" s="1">
        <v>29.172499999999996</v>
      </c>
      <c r="DA81" s="1"/>
      <c r="DB81" s="1"/>
      <c r="DC81" s="1"/>
      <c r="DD81" s="1"/>
      <c r="DE81" s="1"/>
      <c r="DF81" s="1"/>
      <c r="DG81" s="1"/>
      <c r="DH81" s="1"/>
      <c r="DI81" s="1"/>
      <c r="DJ81" s="1">
        <v>32.5</v>
      </c>
      <c r="DK81" s="1">
        <v>6.5</v>
      </c>
      <c r="DL81" s="1">
        <v>36.5</v>
      </c>
      <c r="DM81" s="1">
        <v>12.166666666666666</v>
      </c>
      <c r="DN81" s="1">
        <v>6</v>
      </c>
      <c r="DO81" s="1">
        <v>3</v>
      </c>
      <c r="DP81" s="1">
        <v>65.870666666666665</v>
      </c>
      <c r="DQ81" s="1">
        <v>0</v>
      </c>
      <c r="DR81" s="1">
        <v>65.870666666666665</v>
      </c>
      <c r="DS81" s="1">
        <v>1</v>
      </c>
      <c r="DT81" s="1">
        <v>4</v>
      </c>
      <c r="DU81" s="1" t="s">
        <v>2049</v>
      </c>
      <c r="DV81" s="1" t="s">
        <v>2114</v>
      </c>
      <c r="DW81" s="1" t="s">
        <v>1970</v>
      </c>
      <c r="DX81" s="1"/>
    </row>
    <row r="82" spans="1:128" ht="29.25" customHeight="1" x14ac:dyDescent="0.25">
      <c r="A82" s="1">
        <v>81</v>
      </c>
      <c r="B82" s="1" t="s">
        <v>946</v>
      </c>
      <c r="C82" s="1" t="s">
        <v>946</v>
      </c>
      <c r="D82" s="1" t="s">
        <v>947</v>
      </c>
      <c r="E82" s="4" t="s">
        <v>948</v>
      </c>
      <c r="F82" s="1"/>
      <c r="G82" s="1"/>
      <c r="H82" s="1"/>
      <c r="I82" s="1" t="s">
        <v>949</v>
      </c>
      <c r="J82" s="1" t="s">
        <v>950</v>
      </c>
      <c r="K82" s="1"/>
      <c r="L82" s="1" t="s">
        <v>131</v>
      </c>
      <c r="M82" s="1" t="s">
        <v>249</v>
      </c>
      <c r="N82" s="11">
        <v>45002.290972222225</v>
      </c>
      <c r="O82" s="1" t="s">
        <v>117</v>
      </c>
      <c r="P82" s="1"/>
      <c r="Q82" s="1" t="s">
        <v>951</v>
      </c>
      <c r="R82" s="1" t="s">
        <v>97</v>
      </c>
      <c r="S82" s="4" t="s">
        <v>249</v>
      </c>
      <c r="T82" s="1" t="s">
        <v>120</v>
      </c>
      <c r="U82" s="1" t="s">
        <v>98</v>
      </c>
      <c r="V82" s="1" t="s">
        <v>951</v>
      </c>
      <c r="W82" s="1"/>
      <c r="X82" s="1"/>
      <c r="Y82" s="1"/>
      <c r="Z82" s="1"/>
      <c r="AA82" s="1" t="s">
        <v>952</v>
      </c>
      <c r="AB82" s="4" t="s">
        <v>147</v>
      </c>
      <c r="AC82" s="5">
        <v>43160</v>
      </c>
      <c r="AD82" s="9">
        <v>95.4</v>
      </c>
      <c r="AE82" s="1"/>
      <c r="AF82" s="1" t="s">
        <v>122</v>
      </c>
      <c r="AG82" s="1"/>
      <c r="AH82" s="1" t="s">
        <v>953</v>
      </c>
      <c r="AI82" s="4" t="s">
        <v>147</v>
      </c>
      <c r="AJ82" s="5">
        <v>43891</v>
      </c>
      <c r="AK82" s="9">
        <v>91</v>
      </c>
      <c r="AL82" s="1"/>
      <c r="AM82" s="1" t="s">
        <v>122</v>
      </c>
      <c r="AN82" s="1" t="s">
        <v>123</v>
      </c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 t="s">
        <v>103</v>
      </c>
      <c r="BD82" s="5">
        <v>44958</v>
      </c>
      <c r="BE82" s="1">
        <v>654.5</v>
      </c>
      <c r="BF82" s="1">
        <v>85.22</v>
      </c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 t="s">
        <v>954</v>
      </c>
      <c r="BT82" s="1" t="s">
        <v>532</v>
      </c>
      <c r="BU82" s="5">
        <v>45056</v>
      </c>
      <c r="BV82" s="1">
        <v>85.7</v>
      </c>
      <c r="BW82" s="1" t="s">
        <v>1684</v>
      </c>
      <c r="BX82" s="1" t="s">
        <v>759</v>
      </c>
      <c r="BY82" s="1" t="s">
        <v>759</v>
      </c>
      <c r="BZ82" s="1"/>
      <c r="CA82" s="1"/>
      <c r="CB82" s="1"/>
      <c r="CC82" s="1"/>
      <c r="CD82" s="1"/>
      <c r="CE82" s="1"/>
      <c r="CF82" s="4"/>
      <c r="CG82" s="1"/>
      <c r="CH82" s="1"/>
      <c r="CI82" s="1"/>
      <c r="CJ82" s="1"/>
      <c r="CK82" s="1"/>
      <c r="CL82" s="1"/>
      <c r="CM82" s="1" t="s">
        <v>955</v>
      </c>
      <c r="CN82" s="1">
        <v>45017</v>
      </c>
      <c r="CO82" s="1">
        <v>1</v>
      </c>
      <c r="CP82" s="1">
        <v>5</v>
      </c>
      <c r="CQ82" s="1" t="s">
        <v>1968</v>
      </c>
      <c r="CR82" s="1"/>
      <c r="CS82" s="1"/>
      <c r="CT82" s="1"/>
      <c r="CU82" s="1">
        <v>4.7700000000000005</v>
      </c>
      <c r="CV82" s="1">
        <v>4.55</v>
      </c>
      <c r="CW82" s="1">
        <v>8.57</v>
      </c>
      <c r="CX82" s="1"/>
      <c r="CY82" s="1">
        <v>17.89</v>
      </c>
      <c r="CZ82" s="1">
        <v>29.826999999999998</v>
      </c>
      <c r="DA82" s="1"/>
      <c r="DB82" s="1"/>
      <c r="DC82" s="1"/>
      <c r="DD82" s="1"/>
      <c r="DE82" s="1"/>
      <c r="DF82" s="1"/>
      <c r="DG82" s="1"/>
      <c r="DH82" s="1"/>
      <c r="DI82" s="1"/>
      <c r="DJ82" s="1">
        <v>31</v>
      </c>
      <c r="DK82" s="1">
        <v>6.2</v>
      </c>
      <c r="DL82" s="1">
        <v>39</v>
      </c>
      <c r="DM82" s="1">
        <v>13</v>
      </c>
      <c r="DN82" s="1">
        <v>7</v>
      </c>
      <c r="DO82" s="1">
        <v>3.5</v>
      </c>
      <c r="DP82" s="1">
        <v>70.417000000000002</v>
      </c>
      <c r="DQ82" s="1">
        <v>0</v>
      </c>
      <c r="DR82" s="1">
        <v>70.417000000000002</v>
      </c>
      <c r="DS82" s="1">
        <v>3</v>
      </c>
      <c r="DT82" s="1">
        <v>3</v>
      </c>
      <c r="DU82" s="1" t="s">
        <v>2060</v>
      </c>
      <c r="DV82" s="1" t="s">
        <v>2115</v>
      </c>
      <c r="DW82" s="1" t="s">
        <v>1970</v>
      </c>
      <c r="DX82" s="1"/>
    </row>
    <row r="83" spans="1:128" ht="29.25" customHeight="1" x14ac:dyDescent="0.25">
      <c r="A83" s="1">
        <v>82</v>
      </c>
      <c r="B83" s="1" t="s">
        <v>956</v>
      </c>
      <c r="C83" s="1" t="s">
        <v>957</v>
      </c>
      <c r="D83" s="1" t="s">
        <v>958</v>
      </c>
      <c r="E83" s="4" t="s">
        <v>959</v>
      </c>
      <c r="F83" s="1"/>
      <c r="G83" s="1"/>
      <c r="H83" s="1" t="s">
        <v>960</v>
      </c>
      <c r="I83" s="1" t="s">
        <v>961</v>
      </c>
      <c r="J83" s="1" t="s">
        <v>962</v>
      </c>
      <c r="K83" s="1"/>
      <c r="L83" s="1" t="s">
        <v>94</v>
      </c>
      <c r="M83" s="1"/>
      <c r="N83" s="11">
        <v>45002.565972222219</v>
      </c>
      <c r="O83" s="1" t="s">
        <v>117</v>
      </c>
      <c r="P83" s="1"/>
      <c r="Q83" s="1" t="s">
        <v>963</v>
      </c>
      <c r="R83" s="1" t="s">
        <v>784</v>
      </c>
      <c r="S83" s="4" t="s">
        <v>897</v>
      </c>
      <c r="T83" s="1" t="s">
        <v>120</v>
      </c>
      <c r="U83" s="1" t="s">
        <v>98</v>
      </c>
      <c r="V83" s="1" t="s">
        <v>963</v>
      </c>
      <c r="W83" s="1"/>
      <c r="X83" s="1"/>
      <c r="Y83" s="1"/>
      <c r="Z83" s="1"/>
      <c r="AA83" s="1" t="s">
        <v>964</v>
      </c>
      <c r="AB83" s="4" t="s">
        <v>102</v>
      </c>
      <c r="AC83" s="5">
        <v>42491</v>
      </c>
      <c r="AD83" s="9">
        <v>100</v>
      </c>
      <c r="AE83" s="1"/>
      <c r="AF83" s="1" t="s">
        <v>122</v>
      </c>
      <c r="AG83" s="1"/>
      <c r="AH83" s="1" t="s">
        <v>964</v>
      </c>
      <c r="AI83" s="4" t="s">
        <v>102</v>
      </c>
      <c r="AJ83" s="5">
        <v>43221</v>
      </c>
      <c r="AK83" s="9">
        <v>82.6</v>
      </c>
      <c r="AL83" s="1"/>
      <c r="AM83" s="1" t="s">
        <v>122</v>
      </c>
      <c r="AN83" s="1" t="s">
        <v>123</v>
      </c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 t="s">
        <v>103</v>
      </c>
      <c r="BD83" s="5">
        <v>44958</v>
      </c>
      <c r="BE83" s="1">
        <v>660.5</v>
      </c>
      <c r="BF83" s="1">
        <v>86.62</v>
      </c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 t="s">
        <v>914</v>
      </c>
      <c r="BT83" s="1" t="s">
        <v>965</v>
      </c>
      <c r="BU83" s="5">
        <v>44460</v>
      </c>
      <c r="BV83" s="1">
        <v>69.599999999999994</v>
      </c>
      <c r="BW83" s="1" t="s">
        <v>815</v>
      </c>
      <c r="BX83" s="1"/>
      <c r="BY83" s="1"/>
      <c r="BZ83" s="1"/>
      <c r="CA83" s="1"/>
      <c r="CB83" s="1"/>
      <c r="CC83" s="1"/>
      <c r="CD83" s="1"/>
      <c r="CE83" s="1"/>
      <c r="CF83" s="4"/>
      <c r="CG83" s="1"/>
      <c r="CH83" s="1"/>
      <c r="CI83" s="1"/>
      <c r="CJ83" s="1"/>
      <c r="CK83" s="1"/>
      <c r="CL83" s="1"/>
      <c r="CM83" s="1" t="s">
        <v>966</v>
      </c>
      <c r="CN83" s="1">
        <v>45017</v>
      </c>
      <c r="CO83" s="1">
        <v>2</v>
      </c>
      <c r="CP83" s="1">
        <v>5</v>
      </c>
      <c r="CQ83" s="1" t="s">
        <v>1968</v>
      </c>
      <c r="CR83" s="1"/>
      <c r="CS83" s="1"/>
      <c r="CT83" s="1"/>
      <c r="CU83" s="1">
        <v>5</v>
      </c>
      <c r="CV83" s="1">
        <v>4.13</v>
      </c>
      <c r="CW83" s="1">
        <v>6.9599999999999991</v>
      </c>
      <c r="CX83" s="1"/>
      <c r="CY83" s="1">
        <v>16.089999999999996</v>
      </c>
      <c r="CZ83" s="1">
        <v>30.317000000000004</v>
      </c>
      <c r="DA83" s="1"/>
      <c r="DB83" s="1"/>
      <c r="DC83" s="1"/>
      <c r="DD83" s="1"/>
      <c r="DE83" s="1"/>
      <c r="DF83" s="1"/>
      <c r="DG83" s="1"/>
      <c r="DH83" s="1"/>
      <c r="DI83" s="1"/>
      <c r="DJ83" s="1">
        <v>37.5</v>
      </c>
      <c r="DK83" s="1">
        <v>7.5</v>
      </c>
      <c r="DL83" s="1">
        <v>39</v>
      </c>
      <c r="DM83" s="1">
        <v>13</v>
      </c>
      <c r="DN83" s="1">
        <v>7.5</v>
      </c>
      <c r="DO83" s="1">
        <v>3.75</v>
      </c>
      <c r="DP83" s="1">
        <v>70.656999999999996</v>
      </c>
      <c r="DQ83" s="1">
        <v>0</v>
      </c>
      <c r="DR83" s="1">
        <v>70.656999999999996</v>
      </c>
      <c r="DS83" s="1">
        <v>3</v>
      </c>
      <c r="DT83" s="1">
        <v>3</v>
      </c>
      <c r="DU83" s="1" t="s">
        <v>1969</v>
      </c>
      <c r="DV83" s="1"/>
      <c r="DW83" s="1" t="s">
        <v>1970</v>
      </c>
      <c r="DX83" s="1"/>
    </row>
    <row r="84" spans="1:128" ht="29.25" customHeight="1" x14ac:dyDescent="0.25">
      <c r="A84" s="1">
        <v>83</v>
      </c>
      <c r="B84" s="1" t="s">
        <v>967</v>
      </c>
      <c r="C84" s="1" t="s">
        <v>968</v>
      </c>
      <c r="D84" s="1" t="s">
        <v>969</v>
      </c>
      <c r="E84" s="4"/>
      <c r="F84" s="1"/>
      <c r="G84" s="1"/>
      <c r="H84" s="1"/>
      <c r="I84" s="1" t="s">
        <v>967</v>
      </c>
      <c r="J84" s="1" t="s">
        <v>970</v>
      </c>
      <c r="K84" s="1"/>
      <c r="L84" s="1"/>
      <c r="M84" s="1"/>
      <c r="N84" s="1"/>
      <c r="O84" s="1" t="s">
        <v>95</v>
      </c>
      <c r="P84" s="1"/>
      <c r="Q84" s="14">
        <v>9790187190</v>
      </c>
      <c r="R84" s="1"/>
      <c r="S84" s="4" t="s">
        <v>971</v>
      </c>
      <c r="T84" s="1"/>
      <c r="U84" s="1"/>
      <c r="V84" s="1"/>
      <c r="W84" s="1"/>
      <c r="X84" s="1"/>
      <c r="Y84" s="1"/>
      <c r="Z84" s="1"/>
      <c r="AA84" s="1"/>
      <c r="AB84" s="4" t="s">
        <v>147</v>
      </c>
      <c r="AC84" s="1"/>
      <c r="AD84" s="1">
        <f>343/5</f>
        <v>68.599999999999994</v>
      </c>
      <c r="AE84" s="1"/>
      <c r="AF84" s="1"/>
      <c r="AG84" s="1"/>
      <c r="AH84" s="1"/>
      <c r="AI84" s="4" t="s">
        <v>102</v>
      </c>
      <c r="AJ84" s="1"/>
      <c r="AK84" s="1">
        <v>72.5</v>
      </c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 t="s">
        <v>103</v>
      </c>
      <c r="BD84" s="1"/>
      <c r="BE84" s="1"/>
      <c r="BF84" s="1">
        <v>76.349999999999994</v>
      </c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>
        <v>69.8</v>
      </c>
      <c r="BW84" s="1" t="s">
        <v>99</v>
      </c>
      <c r="BX84" s="1"/>
      <c r="BY84" s="1"/>
      <c r="BZ84" s="1"/>
      <c r="CA84" s="1"/>
      <c r="CB84" s="1"/>
      <c r="CC84" s="1"/>
      <c r="CD84" s="1"/>
      <c r="CE84" s="1"/>
      <c r="CF84" s="4"/>
      <c r="CG84" s="1"/>
      <c r="CH84" s="1"/>
      <c r="CI84" s="1"/>
      <c r="CJ84" s="1"/>
      <c r="CK84" s="1"/>
      <c r="CL84" s="1"/>
      <c r="CM84" s="1" t="s">
        <v>967</v>
      </c>
      <c r="CN84" s="1">
        <v>45003</v>
      </c>
      <c r="CO84" s="1"/>
      <c r="CP84" s="1"/>
      <c r="CQ84" s="1"/>
      <c r="CR84" s="1"/>
      <c r="CS84" s="1"/>
      <c r="CT84" s="1"/>
      <c r="CU84" s="1">
        <v>3.4299999999999997</v>
      </c>
      <c r="CV84" s="1">
        <v>3.625</v>
      </c>
      <c r="CW84" s="1">
        <v>6.9799999999999995</v>
      </c>
      <c r="CX84" s="1"/>
      <c r="CY84" s="1">
        <v>14.035</v>
      </c>
      <c r="CZ84" s="1">
        <v>26.7225</v>
      </c>
      <c r="DA84" s="1"/>
      <c r="DB84" s="1"/>
      <c r="DC84" s="1"/>
      <c r="DD84" s="1"/>
      <c r="DE84" s="1"/>
      <c r="DF84" s="1"/>
      <c r="DG84" s="1"/>
      <c r="DH84" s="1"/>
      <c r="DI84" s="1"/>
      <c r="DJ84" s="1">
        <v>28</v>
      </c>
      <c r="DK84" s="1">
        <v>5.6000000000000005</v>
      </c>
      <c r="DL84" s="1">
        <v>32</v>
      </c>
      <c r="DM84" s="1">
        <v>10.666666666666666</v>
      </c>
      <c r="DN84" s="1">
        <v>7</v>
      </c>
      <c r="DO84" s="1">
        <v>3.5</v>
      </c>
      <c r="DP84" s="1">
        <v>60.524166666666666</v>
      </c>
      <c r="DQ84" s="1">
        <v>0</v>
      </c>
      <c r="DR84" s="1">
        <v>60.524166666666666</v>
      </c>
      <c r="DS84" s="1">
        <v>4</v>
      </c>
      <c r="DT84" s="1">
        <v>2</v>
      </c>
      <c r="DU84" s="1" t="s">
        <v>2049</v>
      </c>
      <c r="DV84" s="1" t="s">
        <v>2116</v>
      </c>
      <c r="DW84" s="1" t="s">
        <v>2112</v>
      </c>
      <c r="DX84" s="1"/>
    </row>
    <row r="85" spans="1:128" ht="29.25" customHeight="1" x14ac:dyDescent="0.25">
      <c r="A85" s="1">
        <v>84</v>
      </c>
      <c r="B85" s="1" t="s">
        <v>972</v>
      </c>
      <c r="C85" s="1" t="s">
        <v>973</v>
      </c>
      <c r="D85" s="1" t="s">
        <v>974</v>
      </c>
      <c r="E85" s="4" t="s">
        <v>975</v>
      </c>
      <c r="F85" s="1"/>
      <c r="G85" s="1"/>
      <c r="H85" s="1"/>
      <c r="I85" s="1" t="s">
        <v>976</v>
      </c>
      <c r="J85" s="1" t="s">
        <v>977</v>
      </c>
      <c r="K85" s="1"/>
      <c r="L85" s="1" t="s">
        <v>94</v>
      </c>
      <c r="M85" s="1"/>
      <c r="N85" s="11">
        <v>45002.674305555556</v>
      </c>
      <c r="O85" s="1" t="s">
        <v>95</v>
      </c>
      <c r="P85" s="1"/>
      <c r="Q85" s="1" t="s">
        <v>978</v>
      </c>
      <c r="R85" s="1" t="s">
        <v>97</v>
      </c>
      <c r="S85" s="4" t="s">
        <v>97</v>
      </c>
      <c r="T85" s="1" t="s">
        <v>120</v>
      </c>
      <c r="U85" s="1" t="s">
        <v>218</v>
      </c>
      <c r="V85" s="1" t="s">
        <v>978</v>
      </c>
      <c r="W85" s="1"/>
      <c r="X85" s="1"/>
      <c r="Y85" s="1"/>
      <c r="Z85" s="1"/>
      <c r="AA85" s="1" t="s">
        <v>979</v>
      </c>
      <c r="AB85" s="4" t="s">
        <v>147</v>
      </c>
      <c r="AC85" s="5">
        <v>43160</v>
      </c>
      <c r="AD85" s="9">
        <v>74.400000000000006</v>
      </c>
      <c r="AE85" s="1"/>
      <c r="AF85" s="1" t="s">
        <v>122</v>
      </c>
      <c r="AG85" s="1"/>
      <c r="AH85" s="1" t="s">
        <v>979</v>
      </c>
      <c r="AI85" s="4" t="s">
        <v>147</v>
      </c>
      <c r="AJ85" s="5">
        <v>43891</v>
      </c>
      <c r="AK85" s="9">
        <v>75</v>
      </c>
      <c r="AL85" s="1"/>
      <c r="AM85" s="1" t="s">
        <v>122</v>
      </c>
      <c r="AN85" s="1" t="s">
        <v>123</v>
      </c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 t="s">
        <v>103</v>
      </c>
      <c r="BD85" s="5">
        <v>44958</v>
      </c>
      <c r="BE85" s="1">
        <v>653.5</v>
      </c>
      <c r="BF85" s="1">
        <v>85.08</v>
      </c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 t="s">
        <v>718</v>
      </c>
      <c r="BT85" s="1" t="s">
        <v>980</v>
      </c>
      <c r="BU85" s="5">
        <v>45046</v>
      </c>
      <c r="BV85" s="1">
        <v>74.5</v>
      </c>
      <c r="BW85" s="1" t="s">
        <v>99</v>
      </c>
      <c r="BX85" s="1"/>
      <c r="BY85" s="1"/>
      <c r="BZ85" s="1"/>
      <c r="CA85" s="1"/>
      <c r="CB85" s="1"/>
      <c r="CC85" s="1"/>
      <c r="CD85" s="1"/>
      <c r="CE85" s="1"/>
      <c r="CF85" s="4"/>
      <c r="CG85" s="1"/>
      <c r="CH85" s="1"/>
      <c r="CI85" s="1"/>
      <c r="CJ85" s="1"/>
      <c r="CK85" s="1"/>
      <c r="CL85" s="1"/>
      <c r="CM85" s="1" t="s">
        <v>981</v>
      </c>
      <c r="CN85" s="1">
        <v>45017</v>
      </c>
      <c r="CO85" s="1">
        <v>2</v>
      </c>
      <c r="CP85" s="1">
        <v>1</v>
      </c>
      <c r="CQ85" s="1" t="s">
        <v>1968</v>
      </c>
      <c r="CR85" s="1"/>
      <c r="CS85" s="1"/>
      <c r="CT85" s="1"/>
      <c r="CU85" s="1">
        <v>3.7200000000000006</v>
      </c>
      <c r="CV85" s="1">
        <v>3.75</v>
      </c>
      <c r="CW85" s="1">
        <v>7.45</v>
      </c>
      <c r="CX85" s="1"/>
      <c r="CY85" s="1">
        <v>14.920000000000002</v>
      </c>
      <c r="CZ85" s="1">
        <v>29.777999999999999</v>
      </c>
      <c r="DA85" s="1"/>
      <c r="DB85" s="1"/>
      <c r="DC85" s="1"/>
      <c r="DD85" s="1"/>
      <c r="DE85" s="1"/>
      <c r="DF85" s="1"/>
      <c r="DG85" s="1"/>
      <c r="DH85" s="1"/>
      <c r="DI85" s="1"/>
      <c r="DJ85" s="1">
        <v>22</v>
      </c>
      <c r="DK85" s="1">
        <v>4.4000000000000004</v>
      </c>
      <c r="DL85" s="1">
        <v>29</v>
      </c>
      <c r="DM85" s="1">
        <v>9.6666666666666661</v>
      </c>
      <c r="DN85" s="1">
        <v>7.5</v>
      </c>
      <c r="DO85" s="1">
        <v>3.75</v>
      </c>
      <c r="DP85" s="1">
        <v>62.514666666666663</v>
      </c>
      <c r="DQ85" s="1">
        <v>0</v>
      </c>
      <c r="DR85" s="1">
        <v>62.514666666666663</v>
      </c>
      <c r="DS85" s="1">
        <v>3</v>
      </c>
      <c r="DT85" s="1"/>
      <c r="DU85" s="1" t="s">
        <v>2049</v>
      </c>
      <c r="DV85" s="1" t="s">
        <v>2117</v>
      </c>
      <c r="DW85" s="1"/>
      <c r="DX85" s="1"/>
    </row>
    <row r="86" spans="1:128" ht="29.25" customHeight="1" x14ac:dyDescent="0.25">
      <c r="A86" s="1">
        <v>85</v>
      </c>
      <c r="B86" s="1" t="s">
        <v>982</v>
      </c>
      <c r="C86" s="1" t="s">
        <v>983</v>
      </c>
      <c r="D86" s="1" t="s">
        <v>984</v>
      </c>
      <c r="E86" s="4" t="s">
        <v>985</v>
      </c>
      <c r="F86" s="1"/>
      <c r="G86" s="1"/>
      <c r="H86" s="1" t="s">
        <v>986</v>
      </c>
      <c r="I86" s="1" t="s">
        <v>987</v>
      </c>
      <c r="J86" s="1" t="s">
        <v>988</v>
      </c>
      <c r="K86" s="1"/>
      <c r="L86" s="1" t="s">
        <v>231</v>
      </c>
      <c r="M86" s="1"/>
      <c r="N86" s="11">
        <v>45002.777777777781</v>
      </c>
      <c r="O86" s="1" t="s">
        <v>95</v>
      </c>
      <c r="P86" s="1"/>
      <c r="Q86" s="1" t="s">
        <v>989</v>
      </c>
      <c r="R86" s="1" t="s">
        <v>97</v>
      </c>
      <c r="S86" s="4" t="s">
        <v>97</v>
      </c>
      <c r="T86" s="1" t="s">
        <v>120</v>
      </c>
      <c r="U86" s="1" t="s">
        <v>297</v>
      </c>
      <c r="V86" s="1" t="s">
        <v>989</v>
      </c>
      <c r="W86" s="1"/>
      <c r="X86" s="1"/>
      <c r="Y86" s="1"/>
      <c r="Z86" s="1"/>
      <c r="AA86" s="1" t="s">
        <v>990</v>
      </c>
      <c r="AB86" s="4" t="s">
        <v>102</v>
      </c>
      <c r="AC86" s="5">
        <v>43221</v>
      </c>
      <c r="AD86" s="1">
        <v>94</v>
      </c>
      <c r="AE86" s="1"/>
      <c r="AF86" s="1" t="s">
        <v>122</v>
      </c>
      <c r="AG86" s="1"/>
      <c r="AH86" s="1" t="s">
        <v>990</v>
      </c>
      <c r="AI86" s="4" t="s">
        <v>102</v>
      </c>
      <c r="AJ86" s="5">
        <v>43922</v>
      </c>
      <c r="AK86" s="1">
        <v>100</v>
      </c>
      <c r="AL86" s="1"/>
      <c r="AM86" s="1" t="s">
        <v>122</v>
      </c>
      <c r="AN86" s="1" t="s">
        <v>123</v>
      </c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 t="s">
        <v>103</v>
      </c>
      <c r="BD86" s="5">
        <v>44958</v>
      </c>
      <c r="BE86" s="1">
        <v>695.5</v>
      </c>
      <c r="BF86" s="1">
        <v>93.14</v>
      </c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 t="s">
        <v>391</v>
      </c>
      <c r="BT86" s="1" t="s">
        <v>991</v>
      </c>
      <c r="BU86" s="5">
        <v>45050</v>
      </c>
      <c r="BV86" s="1">
        <v>79.69</v>
      </c>
      <c r="BW86" s="4" t="s">
        <v>99</v>
      </c>
      <c r="BX86" s="1"/>
      <c r="BY86" s="1"/>
      <c r="BZ86" s="1"/>
      <c r="CA86" s="1"/>
      <c r="CB86" s="1"/>
      <c r="CC86" s="1"/>
      <c r="CD86" s="1"/>
      <c r="CE86" s="1"/>
      <c r="CF86" s="4"/>
      <c r="CG86" s="1"/>
      <c r="CH86" s="1"/>
      <c r="CI86" s="1"/>
      <c r="CJ86" s="1"/>
      <c r="CK86" s="1"/>
      <c r="CL86" s="1"/>
      <c r="CM86" s="1" t="s">
        <v>992</v>
      </c>
      <c r="CN86" s="1">
        <v>45023</v>
      </c>
      <c r="CO86" s="1">
        <v>2</v>
      </c>
      <c r="CP86" s="1">
        <v>2</v>
      </c>
      <c r="CQ86" s="1" t="s">
        <v>1968</v>
      </c>
      <c r="CR86" s="1"/>
      <c r="CS86" s="1"/>
      <c r="CT86" s="1"/>
      <c r="CU86" s="1">
        <v>4.6999999999999993</v>
      </c>
      <c r="CV86" s="1">
        <v>5</v>
      </c>
      <c r="CW86" s="1">
        <v>7.9689999999999994</v>
      </c>
      <c r="CX86" s="1"/>
      <c r="CY86" s="1">
        <v>17.668999999999997</v>
      </c>
      <c r="CZ86" s="1">
        <v>32.599000000000004</v>
      </c>
      <c r="DA86" s="1"/>
      <c r="DB86" s="1"/>
      <c r="DC86" s="1"/>
      <c r="DD86" s="1"/>
      <c r="DE86" s="1"/>
      <c r="DF86" s="1"/>
      <c r="DG86" s="1"/>
      <c r="DH86" s="1"/>
      <c r="DI86" s="1"/>
      <c r="DJ86" s="1">
        <v>30</v>
      </c>
      <c r="DK86" s="1">
        <v>6</v>
      </c>
      <c r="DL86" s="1">
        <v>41</v>
      </c>
      <c r="DM86" s="1">
        <v>13.666666666666668</v>
      </c>
      <c r="DN86" s="1">
        <v>7</v>
      </c>
      <c r="DO86" s="1">
        <v>3.5</v>
      </c>
      <c r="DP86" s="1">
        <v>73.434666666666672</v>
      </c>
      <c r="DQ86" s="1">
        <v>0</v>
      </c>
      <c r="DR86" s="1">
        <v>73.434666666666672</v>
      </c>
      <c r="DS86" s="1">
        <v>2</v>
      </c>
      <c r="DT86" s="1"/>
      <c r="DU86" s="1" t="s">
        <v>2005</v>
      </c>
      <c r="DV86" s="1"/>
      <c r="DW86" s="1" t="s">
        <v>1970</v>
      </c>
      <c r="DX86" s="1"/>
    </row>
    <row r="87" spans="1:128" ht="29.25" customHeight="1" x14ac:dyDescent="0.25">
      <c r="A87" s="1">
        <v>86</v>
      </c>
      <c r="B87" s="1" t="s">
        <v>993</v>
      </c>
      <c r="C87" s="1" t="s">
        <v>994</v>
      </c>
      <c r="D87" s="1" t="s">
        <v>995</v>
      </c>
      <c r="E87" s="4" t="s">
        <v>996</v>
      </c>
      <c r="F87" s="1"/>
      <c r="G87" s="1"/>
      <c r="H87" s="1" t="s">
        <v>997</v>
      </c>
      <c r="I87" s="1" t="s">
        <v>998</v>
      </c>
      <c r="J87" s="1" t="s">
        <v>999</v>
      </c>
      <c r="K87" s="1"/>
      <c r="L87" s="1" t="s">
        <v>94</v>
      </c>
      <c r="M87" s="1"/>
      <c r="N87" s="11">
        <v>45004.723611111112</v>
      </c>
      <c r="O87" s="1" t="s">
        <v>95</v>
      </c>
      <c r="P87" s="1"/>
      <c r="Q87" s="1" t="s">
        <v>1000</v>
      </c>
      <c r="R87" s="1" t="s">
        <v>97</v>
      </c>
      <c r="S87" s="4" t="s">
        <v>97</v>
      </c>
      <c r="T87" s="1" t="s">
        <v>145</v>
      </c>
      <c r="U87" s="1" t="s">
        <v>1001</v>
      </c>
      <c r="V87" s="1" t="s">
        <v>1002</v>
      </c>
      <c r="W87" s="1"/>
      <c r="X87" s="1"/>
      <c r="Y87" s="1"/>
      <c r="Z87" s="1"/>
      <c r="AA87" s="1" t="s">
        <v>1003</v>
      </c>
      <c r="AB87" s="4" t="s">
        <v>147</v>
      </c>
      <c r="AC87" s="5">
        <v>43160</v>
      </c>
      <c r="AD87" s="9">
        <v>75</v>
      </c>
      <c r="AE87" s="1"/>
      <c r="AF87" s="1" t="s">
        <v>122</v>
      </c>
      <c r="AG87" s="1"/>
      <c r="AH87" s="1" t="s">
        <v>1003</v>
      </c>
      <c r="AI87" s="4" t="s">
        <v>147</v>
      </c>
      <c r="AJ87" s="5">
        <v>43891</v>
      </c>
      <c r="AK87" s="9">
        <v>72.5</v>
      </c>
      <c r="AL87" s="1"/>
      <c r="AM87" s="1" t="s">
        <v>122</v>
      </c>
      <c r="AN87" s="1" t="s">
        <v>123</v>
      </c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 t="s">
        <v>103</v>
      </c>
      <c r="BD87" s="5">
        <v>44958</v>
      </c>
      <c r="BE87" s="1">
        <v>577.5</v>
      </c>
      <c r="BF87" s="1">
        <v>62.89</v>
      </c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 t="s">
        <v>221</v>
      </c>
      <c r="BT87" s="1" t="s">
        <v>1004</v>
      </c>
      <c r="BU87" s="5">
        <v>45056</v>
      </c>
      <c r="BV87" s="1">
        <v>82.7</v>
      </c>
      <c r="BW87" s="1" t="s">
        <v>99</v>
      </c>
      <c r="BX87" s="1" t="s">
        <v>1005</v>
      </c>
      <c r="BY87" s="1" t="s">
        <v>759</v>
      </c>
      <c r="BZ87" s="1"/>
      <c r="CA87" s="1"/>
      <c r="CB87" s="1"/>
      <c r="CC87" s="1"/>
      <c r="CD87" s="1"/>
      <c r="CE87" s="1"/>
      <c r="CF87" s="4"/>
      <c r="CG87" s="1"/>
      <c r="CH87" s="1"/>
      <c r="CI87" s="1"/>
      <c r="CJ87" s="1"/>
      <c r="CK87" s="1"/>
      <c r="CL87" s="1"/>
      <c r="CM87" s="1" t="s">
        <v>1006</v>
      </c>
      <c r="CN87" s="1">
        <v>45017</v>
      </c>
      <c r="CO87" s="1">
        <v>1</v>
      </c>
      <c r="CP87" s="1">
        <v>3</v>
      </c>
      <c r="CQ87" s="1" t="s">
        <v>1968</v>
      </c>
      <c r="CR87" s="1"/>
      <c r="CS87" s="1">
        <v>2</v>
      </c>
      <c r="CT87" s="1"/>
      <c r="CU87" s="1">
        <v>3.75</v>
      </c>
      <c r="CV87" s="1">
        <v>3.625</v>
      </c>
      <c r="CW87" s="1">
        <v>8.2700000000000014</v>
      </c>
      <c r="CX87" s="1"/>
      <c r="CY87" s="1">
        <v>15.645000000000001</v>
      </c>
      <c r="CZ87" s="1">
        <v>22.011500000000002</v>
      </c>
      <c r="DA87" s="1"/>
      <c r="DB87" s="1"/>
      <c r="DC87" s="1"/>
      <c r="DD87" s="1"/>
      <c r="DE87" s="1"/>
      <c r="DF87" s="1"/>
      <c r="DG87" s="1"/>
      <c r="DH87" s="1"/>
      <c r="DI87" s="1"/>
      <c r="DJ87" s="1">
        <v>35.5</v>
      </c>
      <c r="DK87" s="1">
        <v>7.1</v>
      </c>
      <c r="DL87" s="1">
        <v>39.5</v>
      </c>
      <c r="DM87" s="1">
        <v>13.166666666666666</v>
      </c>
      <c r="DN87" s="1">
        <v>5</v>
      </c>
      <c r="DO87" s="1">
        <v>2.5</v>
      </c>
      <c r="DP87" s="1">
        <v>62.423166666666674</v>
      </c>
      <c r="DQ87" s="1">
        <v>0</v>
      </c>
      <c r="DR87" s="1">
        <v>62.423166666666674</v>
      </c>
      <c r="DS87" s="1">
        <v>3</v>
      </c>
      <c r="DT87" s="1">
        <v>1</v>
      </c>
      <c r="DU87" s="1" t="s">
        <v>2049</v>
      </c>
      <c r="DV87" s="1" t="s">
        <v>2118</v>
      </c>
      <c r="DW87" s="1" t="s">
        <v>1970</v>
      </c>
      <c r="DX87" s="1"/>
    </row>
    <row r="88" spans="1:128" ht="29.25" customHeight="1" x14ac:dyDescent="0.25">
      <c r="A88" s="1">
        <v>87</v>
      </c>
      <c r="B88" s="1" t="s">
        <v>1007</v>
      </c>
      <c r="C88" s="1" t="s">
        <v>433</v>
      </c>
      <c r="D88" s="1" t="s">
        <v>1008</v>
      </c>
      <c r="E88" s="4" t="s">
        <v>1009</v>
      </c>
      <c r="F88" s="1"/>
      <c r="G88" s="1"/>
      <c r="H88" s="1" t="s">
        <v>1010</v>
      </c>
      <c r="I88" s="1" t="s">
        <v>1011</v>
      </c>
      <c r="J88" s="1" t="s">
        <v>1012</v>
      </c>
      <c r="K88" s="1"/>
      <c r="L88" s="1" t="s">
        <v>94</v>
      </c>
      <c r="M88" s="1"/>
      <c r="N88" s="11">
        <v>45004.780555555553</v>
      </c>
      <c r="O88" s="1" t="s">
        <v>117</v>
      </c>
      <c r="P88" s="1"/>
      <c r="Q88" s="1" t="s">
        <v>1013</v>
      </c>
      <c r="R88" s="1" t="s">
        <v>97</v>
      </c>
      <c r="S88" s="4" t="s">
        <v>824</v>
      </c>
      <c r="T88" s="1" t="s">
        <v>120</v>
      </c>
      <c r="U88" s="1" t="s">
        <v>218</v>
      </c>
      <c r="V88" s="1" t="s">
        <v>1013</v>
      </c>
      <c r="W88" s="1"/>
      <c r="X88" s="1"/>
      <c r="Y88" s="1"/>
      <c r="Z88" s="1"/>
      <c r="AA88" s="1" t="s">
        <v>1014</v>
      </c>
      <c r="AB88" s="4" t="s">
        <v>147</v>
      </c>
      <c r="AC88" s="5">
        <v>43160</v>
      </c>
      <c r="AD88" s="9">
        <v>90.2</v>
      </c>
      <c r="AE88" s="1"/>
      <c r="AF88" s="1" t="s">
        <v>122</v>
      </c>
      <c r="AG88" s="1"/>
      <c r="AH88" s="1" t="s">
        <v>1015</v>
      </c>
      <c r="AI88" s="4" t="s">
        <v>147</v>
      </c>
      <c r="AJ88" s="5">
        <v>43891</v>
      </c>
      <c r="AK88" s="9">
        <v>90.16</v>
      </c>
      <c r="AL88" s="1"/>
      <c r="AM88" s="1" t="s">
        <v>122</v>
      </c>
      <c r="AN88" s="1" t="s">
        <v>123</v>
      </c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 t="s">
        <v>103</v>
      </c>
      <c r="BD88" s="5">
        <v>44958</v>
      </c>
      <c r="BE88" s="1">
        <v>649.5</v>
      </c>
      <c r="BF88" s="1">
        <v>84.15</v>
      </c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 t="s">
        <v>1016</v>
      </c>
      <c r="BT88" s="1" t="s">
        <v>1016</v>
      </c>
      <c r="BU88" s="5">
        <v>45107</v>
      </c>
      <c r="BV88" s="1">
        <v>81.3</v>
      </c>
      <c r="BW88" s="1" t="s">
        <v>99</v>
      </c>
      <c r="BX88" s="1"/>
      <c r="BY88" s="1"/>
      <c r="BZ88" s="1"/>
      <c r="CA88" s="1"/>
      <c r="CB88" s="1"/>
      <c r="CC88" s="1"/>
      <c r="CD88" s="1"/>
      <c r="CE88" s="1"/>
      <c r="CF88" s="4"/>
      <c r="CG88" s="1"/>
      <c r="CH88" s="1"/>
      <c r="CI88" s="1"/>
      <c r="CJ88" s="1"/>
      <c r="CK88" s="1"/>
      <c r="CL88" s="1"/>
      <c r="CM88" s="1" t="s">
        <v>1017</v>
      </c>
      <c r="CN88" s="1">
        <v>45017</v>
      </c>
      <c r="CO88" s="1">
        <v>2</v>
      </c>
      <c r="CP88" s="1">
        <v>2</v>
      </c>
      <c r="CQ88" s="1"/>
      <c r="CR88" s="1"/>
      <c r="CS88" s="1"/>
      <c r="CT88" s="1"/>
      <c r="CU88" s="1">
        <v>4.51</v>
      </c>
      <c r="CV88" s="1">
        <v>4.508</v>
      </c>
      <c r="CW88" s="1">
        <v>8.129999999999999</v>
      </c>
      <c r="CX88" s="1"/>
      <c r="CY88" s="1">
        <v>17.148</v>
      </c>
      <c r="CZ88" s="1">
        <v>29.452500000000001</v>
      </c>
      <c r="DA88" s="1"/>
      <c r="DB88" s="1"/>
      <c r="DC88" s="1"/>
      <c r="DD88" s="1"/>
      <c r="DE88" s="1"/>
      <c r="DF88" s="1"/>
      <c r="DG88" s="1"/>
      <c r="DH88" s="1"/>
      <c r="DI88" s="1"/>
      <c r="DJ88" s="1">
        <v>34.5</v>
      </c>
      <c r="DK88" s="1">
        <v>6.8999999999999995</v>
      </c>
      <c r="DL88" s="1">
        <v>36.5</v>
      </c>
      <c r="DM88" s="1">
        <v>12.166666666666666</v>
      </c>
      <c r="DN88" s="1">
        <v>7</v>
      </c>
      <c r="DO88" s="1">
        <v>3.5</v>
      </c>
      <c r="DP88" s="1">
        <v>69.16716666666666</v>
      </c>
      <c r="DQ88" s="1">
        <v>0</v>
      </c>
      <c r="DR88" s="1">
        <v>69.16716666666666</v>
      </c>
      <c r="DS88" s="1">
        <v>3</v>
      </c>
      <c r="DT88" s="1">
        <v>3</v>
      </c>
      <c r="DU88" s="1" t="s">
        <v>2005</v>
      </c>
      <c r="DV88" s="1" t="s">
        <v>2119</v>
      </c>
      <c r="DW88" s="1" t="s">
        <v>1970</v>
      </c>
      <c r="DX88" s="1"/>
    </row>
    <row r="89" spans="1:128" ht="29.25" customHeight="1" x14ac:dyDescent="0.25">
      <c r="A89" s="1">
        <v>88</v>
      </c>
      <c r="B89" s="1" t="s">
        <v>1687</v>
      </c>
      <c r="C89" s="1" t="s">
        <v>255</v>
      </c>
      <c r="D89" s="1" t="s">
        <v>1688</v>
      </c>
      <c r="E89" s="1" t="s">
        <v>1689</v>
      </c>
      <c r="F89" s="1"/>
      <c r="G89" s="1"/>
      <c r="H89" s="1"/>
      <c r="I89" s="1" t="s">
        <v>1690</v>
      </c>
      <c r="J89" s="1" t="s">
        <v>1691</v>
      </c>
      <c r="K89" s="1"/>
      <c r="L89" s="1" t="s">
        <v>94</v>
      </c>
      <c r="M89" s="1" t="s">
        <v>1692</v>
      </c>
      <c r="N89" s="11">
        <v>45011.793055555558</v>
      </c>
      <c r="O89" s="1" t="s">
        <v>117</v>
      </c>
      <c r="P89" s="1"/>
      <c r="Q89" s="1" t="s">
        <v>1693</v>
      </c>
      <c r="R89" s="1" t="s">
        <v>96</v>
      </c>
      <c r="S89" s="4" t="s">
        <v>96</v>
      </c>
      <c r="T89" s="1" t="s">
        <v>120</v>
      </c>
      <c r="U89" s="1" t="s">
        <v>1694</v>
      </c>
      <c r="V89" s="1" t="s">
        <v>1693</v>
      </c>
      <c r="W89" s="1"/>
      <c r="X89" s="1"/>
      <c r="Y89" s="1"/>
      <c r="Z89" s="1"/>
      <c r="AA89" s="1" t="s">
        <v>1695</v>
      </c>
      <c r="AB89" s="4" t="s">
        <v>147</v>
      </c>
      <c r="AC89" s="5">
        <v>41760</v>
      </c>
      <c r="AD89" s="1">
        <v>99.4</v>
      </c>
      <c r="AE89" s="1"/>
      <c r="AF89" s="1" t="s">
        <v>122</v>
      </c>
      <c r="AG89" s="1"/>
      <c r="AH89" s="1" t="s">
        <v>1696</v>
      </c>
      <c r="AI89" s="4" t="s">
        <v>147</v>
      </c>
      <c r="AJ89" s="5">
        <v>42491</v>
      </c>
      <c r="AK89" s="1">
        <v>94.25</v>
      </c>
      <c r="AL89" s="1"/>
      <c r="AM89" s="1" t="s">
        <v>122</v>
      </c>
      <c r="AN89" s="1" t="s">
        <v>123</v>
      </c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 t="s">
        <v>103</v>
      </c>
      <c r="BH89" s="1"/>
      <c r="BI89" s="1"/>
      <c r="BJ89" s="1">
        <v>95.47</v>
      </c>
      <c r="BK89" s="1"/>
      <c r="BL89" s="1"/>
      <c r="BM89" s="1"/>
      <c r="BN89" s="1"/>
      <c r="BO89" s="1"/>
      <c r="BP89" s="1"/>
      <c r="BQ89" s="1"/>
      <c r="BR89" s="1"/>
      <c r="BS89" s="1" t="s">
        <v>1697</v>
      </c>
      <c r="BT89" s="1" t="s">
        <v>1697</v>
      </c>
      <c r="BU89" s="5">
        <v>44117</v>
      </c>
      <c r="BV89" s="1">
        <v>89.6</v>
      </c>
      <c r="BW89" s="1" t="s">
        <v>208</v>
      </c>
      <c r="BX89" s="1"/>
      <c r="BY89" s="1"/>
      <c r="BZ89" s="1"/>
      <c r="CA89" s="1"/>
      <c r="CB89" s="1"/>
      <c r="CC89" s="1"/>
      <c r="CD89" s="1"/>
      <c r="CE89" s="1"/>
      <c r="CF89" s="4"/>
      <c r="CG89" s="1"/>
      <c r="CH89" s="1"/>
      <c r="CI89" s="1"/>
      <c r="CJ89" s="1"/>
      <c r="CK89" s="1"/>
      <c r="CL89" s="1"/>
      <c r="CM89" s="1" t="s">
        <v>1698</v>
      </c>
      <c r="CN89" s="1">
        <v>44666</v>
      </c>
      <c r="CO89" s="1"/>
      <c r="CP89" s="1">
        <v>1</v>
      </c>
      <c r="CQ89" s="1"/>
      <c r="CR89" s="1"/>
      <c r="CS89" s="1"/>
      <c r="CT89" s="1"/>
      <c r="CU89" s="1">
        <v>4.9700000000000006</v>
      </c>
      <c r="CV89" s="1">
        <v>4.7125000000000004</v>
      </c>
      <c r="CW89" s="1">
        <v>8.9599999999999991</v>
      </c>
      <c r="CX89" s="1"/>
      <c r="CY89" s="1">
        <v>18.642499999999998</v>
      </c>
      <c r="CZ89" s="1">
        <v>33.414499999999997</v>
      </c>
      <c r="DA89" s="1"/>
      <c r="DB89" s="1"/>
      <c r="DC89" s="1"/>
      <c r="DD89" s="1"/>
      <c r="DE89" s="1"/>
      <c r="DF89" s="1"/>
      <c r="DG89" s="1"/>
      <c r="DH89" s="1"/>
      <c r="DI89" s="1"/>
      <c r="DJ89" s="1">
        <v>30</v>
      </c>
      <c r="DK89" s="1">
        <v>6</v>
      </c>
      <c r="DL89" s="1">
        <v>33.5</v>
      </c>
      <c r="DM89" s="1">
        <v>11.166666666666668</v>
      </c>
      <c r="DN89" s="1">
        <v>7</v>
      </c>
      <c r="DO89" s="1">
        <v>3.5</v>
      </c>
      <c r="DP89" s="1">
        <v>72.723666666666659</v>
      </c>
      <c r="DQ89" s="1">
        <v>0</v>
      </c>
      <c r="DR89" s="1">
        <v>72.723666666666659</v>
      </c>
      <c r="DS89" s="1">
        <v>2</v>
      </c>
      <c r="DT89" s="1">
        <v>3</v>
      </c>
      <c r="DU89" s="1" t="s">
        <v>1969</v>
      </c>
      <c r="DV89" s="1" t="s">
        <v>2120</v>
      </c>
      <c r="DW89" s="1" t="s">
        <v>2121</v>
      </c>
      <c r="DX89" s="1"/>
    </row>
    <row r="90" spans="1:128" ht="29.25" customHeight="1" x14ac:dyDescent="0.25">
      <c r="A90" s="1">
        <v>89</v>
      </c>
      <c r="B90" s="1" t="s">
        <v>1018</v>
      </c>
      <c r="C90" s="1" t="s">
        <v>1019</v>
      </c>
      <c r="D90" s="1" t="s">
        <v>1020</v>
      </c>
      <c r="E90" s="4" t="s">
        <v>1021</v>
      </c>
      <c r="F90" s="1"/>
      <c r="G90" s="1"/>
      <c r="H90" s="1" t="s">
        <v>1022</v>
      </c>
      <c r="I90" s="1" t="s">
        <v>1023</v>
      </c>
      <c r="J90" s="1" t="s">
        <v>1024</v>
      </c>
      <c r="K90" s="1"/>
      <c r="L90" s="1" t="s">
        <v>94</v>
      </c>
      <c r="M90" s="1"/>
      <c r="N90" s="11">
        <v>45003.8125</v>
      </c>
      <c r="O90" s="1" t="s">
        <v>117</v>
      </c>
      <c r="P90" s="1"/>
      <c r="Q90" s="1" t="s">
        <v>1025</v>
      </c>
      <c r="R90" s="1" t="s">
        <v>97</v>
      </c>
      <c r="S90" s="4" t="s">
        <v>97</v>
      </c>
      <c r="T90" s="1" t="s">
        <v>120</v>
      </c>
      <c r="U90" s="1" t="s">
        <v>218</v>
      </c>
      <c r="V90" s="1" t="s">
        <v>1025</v>
      </c>
      <c r="W90" s="1"/>
      <c r="X90" s="1"/>
      <c r="Y90" s="1"/>
      <c r="Z90" s="1"/>
      <c r="AA90" s="1" t="s">
        <v>1026</v>
      </c>
      <c r="AB90" s="4" t="s">
        <v>102</v>
      </c>
      <c r="AC90" s="5">
        <v>42491</v>
      </c>
      <c r="AD90" s="9">
        <v>100</v>
      </c>
      <c r="AE90" s="1"/>
      <c r="AF90" s="1" t="s">
        <v>122</v>
      </c>
      <c r="AG90" s="1"/>
      <c r="AH90" s="1" t="s">
        <v>1027</v>
      </c>
      <c r="AI90" s="4" t="s">
        <v>147</v>
      </c>
      <c r="AJ90" s="5">
        <v>43160</v>
      </c>
      <c r="AK90" s="9">
        <v>84.33</v>
      </c>
      <c r="AL90" s="1"/>
      <c r="AM90" s="1" t="s">
        <v>122</v>
      </c>
      <c r="AN90" s="1" t="s">
        <v>123</v>
      </c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 t="s">
        <v>103</v>
      </c>
      <c r="BH90" s="5">
        <v>45047</v>
      </c>
      <c r="BI90" s="1"/>
      <c r="BJ90" s="1">
        <v>97.14</v>
      </c>
      <c r="BK90" s="1"/>
      <c r="BL90" s="1"/>
      <c r="BM90" s="1"/>
      <c r="BN90" s="1"/>
      <c r="BO90" s="1"/>
      <c r="BP90" s="1"/>
      <c r="BQ90" s="1"/>
      <c r="BR90" s="1"/>
      <c r="BS90" s="1" t="s">
        <v>1028</v>
      </c>
      <c r="BT90" s="1" t="s">
        <v>1029</v>
      </c>
      <c r="BU90" s="5">
        <v>44691</v>
      </c>
      <c r="BV90" s="1">
        <v>85.2</v>
      </c>
      <c r="BW90" s="1" t="s">
        <v>165</v>
      </c>
      <c r="BX90" s="1">
        <v>1</v>
      </c>
      <c r="BY90" s="1">
        <v>0</v>
      </c>
      <c r="BZ90" s="1"/>
      <c r="CA90" s="1"/>
      <c r="CB90" s="1"/>
      <c r="CC90" s="1"/>
      <c r="CD90" s="1"/>
      <c r="CE90" s="1"/>
      <c r="CF90" s="4"/>
      <c r="CG90" s="1"/>
      <c r="CH90" s="1"/>
      <c r="CI90" s="1"/>
      <c r="CJ90" s="1"/>
      <c r="CK90" s="1"/>
      <c r="CL90" s="1"/>
      <c r="CM90" s="1" t="s">
        <v>1030</v>
      </c>
      <c r="CN90" s="1">
        <v>45017</v>
      </c>
      <c r="CO90" s="1">
        <v>1</v>
      </c>
      <c r="CP90" s="1">
        <v>5</v>
      </c>
      <c r="CQ90" s="1" t="s">
        <v>1968</v>
      </c>
      <c r="CR90" s="1"/>
      <c r="CS90" s="1"/>
      <c r="CT90" s="1"/>
      <c r="CU90" s="1">
        <v>5</v>
      </c>
      <c r="CV90" s="1">
        <v>4.2164999999999999</v>
      </c>
      <c r="CW90" s="1">
        <v>8.52</v>
      </c>
      <c r="CX90" s="1"/>
      <c r="CY90" s="1">
        <v>17.736499999999999</v>
      </c>
      <c r="CZ90" s="1">
        <v>33.999000000000002</v>
      </c>
      <c r="DA90" s="1"/>
      <c r="DB90" s="1"/>
      <c r="DC90" s="1"/>
      <c r="DD90" s="1"/>
      <c r="DE90" s="1"/>
      <c r="DF90" s="1"/>
      <c r="DG90" s="1"/>
      <c r="DH90" s="1"/>
      <c r="DI90" s="1"/>
      <c r="DJ90" s="1">
        <v>33</v>
      </c>
      <c r="DK90" s="1">
        <v>6.6000000000000005</v>
      </c>
      <c r="DL90" s="1">
        <v>44</v>
      </c>
      <c r="DM90" s="1">
        <v>14.666666666666666</v>
      </c>
      <c r="DN90" s="1">
        <v>8</v>
      </c>
      <c r="DO90" s="1">
        <v>4</v>
      </c>
      <c r="DP90" s="1">
        <v>77.002166666666668</v>
      </c>
      <c r="DQ90" s="1">
        <v>0</v>
      </c>
      <c r="DR90" s="1">
        <v>77.002166666666668</v>
      </c>
      <c r="DS90" s="1">
        <v>3</v>
      </c>
      <c r="DT90" s="1">
        <v>3</v>
      </c>
      <c r="DU90" s="1" t="s">
        <v>2060</v>
      </c>
      <c r="DV90" s="1" t="s">
        <v>2059</v>
      </c>
      <c r="DW90" s="1" t="s">
        <v>2122</v>
      </c>
      <c r="DX90" s="1"/>
    </row>
    <row r="91" spans="1:128" ht="29.25" customHeight="1" x14ac:dyDescent="0.25">
      <c r="A91" s="1">
        <v>90</v>
      </c>
      <c r="B91" s="1" t="s">
        <v>1031</v>
      </c>
      <c r="C91" s="1" t="s">
        <v>732</v>
      </c>
      <c r="D91" s="1" t="s">
        <v>1032</v>
      </c>
      <c r="E91" s="4" t="s">
        <v>1033</v>
      </c>
      <c r="F91" s="1"/>
      <c r="G91" s="1"/>
      <c r="H91" s="1" t="s">
        <v>1034</v>
      </c>
      <c r="I91" s="1" t="s">
        <v>1035</v>
      </c>
      <c r="J91" s="1" t="s">
        <v>1036</v>
      </c>
      <c r="K91" s="1"/>
      <c r="L91" s="1" t="s">
        <v>94</v>
      </c>
      <c r="M91" s="1"/>
      <c r="N91" s="11">
        <v>45004.745833333334</v>
      </c>
      <c r="O91" s="1" t="s">
        <v>117</v>
      </c>
      <c r="P91" s="1"/>
      <c r="Q91" s="1" t="s">
        <v>1037</v>
      </c>
      <c r="R91" s="1" t="s">
        <v>97</v>
      </c>
      <c r="S91" s="4" t="s">
        <v>97</v>
      </c>
      <c r="T91" s="1" t="s">
        <v>120</v>
      </c>
      <c r="U91" s="1" t="s">
        <v>622</v>
      </c>
      <c r="V91" s="1" t="s">
        <v>1037</v>
      </c>
      <c r="W91" s="1"/>
      <c r="X91" s="5">
        <v>44866</v>
      </c>
      <c r="Y91" s="1"/>
      <c r="Z91" s="1"/>
      <c r="AA91" s="1" t="s">
        <v>1038</v>
      </c>
      <c r="AB91" s="4" t="s">
        <v>147</v>
      </c>
      <c r="AC91" s="5">
        <v>43160</v>
      </c>
      <c r="AD91" s="9">
        <v>83.4</v>
      </c>
      <c r="AE91" s="1"/>
      <c r="AF91" s="1" t="s">
        <v>122</v>
      </c>
      <c r="AG91" s="1"/>
      <c r="AH91" s="1" t="s">
        <v>1038</v>
      </c>
      <c r="AI91" s="4" t="s">
        <v>147</v>
      </c>
      <c r="AJ91" s="5">
        <v>43891</v>
      </c>
      <c r="AK91" s="9">
        <v>84.3</v>
      </c>
      <c r="AL91" s="1"/>
      <c r="AM91" s="1" t="s">
        <v>122</v>
      </c>
      <c r="AN91" s="1" t="s">
        <v>123</v>
      </c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 t="s">
        <v>103</v>
      </c>
      <c r="BH91" s="1"/>
      <c r="BI91" s="1"/>
      <c r="BJ91" s="1">
        <v>73.209999999999994</v>
      </c>
      <c r="BK91" s="1"/>
      <c r="BL91" s="1"/>
      <c r="BM91" s="1"/>
      <c r="BN91" s="1"/>
      <c r="BO91" s="1"/>
      <c r="BP91" s="1"/>
      <c r="BQ91" s="1"/>
      <c r="BR91" s="1"/>
      <c r="BS91" s="1" t="s">
        <v>1039</v>
      </c>
      <c r="BT91" s="1" t="s">
        <v>1040</v>
      </c>
      <c r="BU91" s="5">
        <v>45046</v>
      </c>
      <c r="BV91" s="1">
        <v>73.400000000000006</v>
      </c>
      <c r="BW91" s="1" t="s">
        <v>195</v>
      </c>
      <c r="BX91" s="1"/>
      <c r="BY91" s="1"/>
      <c r="BZ91" s="1"/>
      <c r="CA91" s="1"/>
      <c r="CB91" s="1"/>
      <c r="CC91" s="1"/>
      <c r="CD91" s="1"/>
      <c r="CE91" s="1"/>
      <c r="CF91" s="4"/>
      <c r="CG91" s="1"/>
      <c r="CH91" s="1"/>
      <c r="CI91" s="1"/>
      <c r="CJ91" s="1"/>
      <c r="CK91" s="1"/>
      <c r="CL91" s="1"/>
      <c r="CM91" s="1" t="s">
        <v>1041</v>
      </c>
      <c r="CN91" s="1">
        <v>45017</v>
      </c>
      <c r="CO91" s="1">
        <v>1</v>
      </c>
      <c r="CP91" s="1">
        <v>1</v>
      </c>
      <c r="CQ91" s="1" t="s">
        <v>1968</v>
      </c>
      <c r="CR91" s="1"/>
      <c r="CS91" s="1"/>
      <c r="CT91" s="1"/>
      <c r="CU91" s="1">
        <v>4.17</v>
      </c>
      <c r="CV91" s="1">
        <v>4.2149999999999999</v>
      </c>
      <c r="CW91" s="1">
        <v>7.3400000000000007</v>
      </c>
      <c r="CX91" s="1"/>
      <c r="CY91" s="1">
        <v>15.725000000000001</v>
      </c>
      <c r="CZ91" s="1">
        <v>25.6235</v>
      </c>
      <c r="DA91" s="1"/>
      <c r="DB91" s="1"/>
      <c r="DC91" s="1"/>
      <c r="DD91" s="1"/>
      <c r="DE91" s="1"/>
      <c r="DF91" s="1"/>
      <c r="DG91" s="1"/>
      <c r="DH91" s="1"/>
      <c r="DI91" s="1"/>
      <c r="DJ91" s="1">
        <v>31.5</v>
      </c>
      <c r="DK91" s="1">
        <v>6.3</v>
      </c>
      <c r="DL91" s="1">
        <v>48</v>
      </c>
      <c r="DM91" s="1">
        <v>16</v>
      </c>
      <c r="DN91" s="1">
        <v>7</v>
      </c>
      <c r="DO91" s="1">
        <v>3.5</v>
      </c>
      <c r="DP91" s="1">
        <v>67.148499999999999</v>
      </c>
      <c r="DQ91" s="1">
        <v>0</v>
      </c>
      <c r="DR91" s="1">
        <v>67.148499999999999</v>
      </c>
      <c r="DS91" s="1">
        <v>2</v>
      </c>
      <c r="DT91" s="1">
        <v>3</v>
      </c>
      <c r="DU91" s="1" t="s">
        <v>2060</v>
      </c>
      <c r="DV91" s="1" t="s">
        <v>2123</v>
      </c>
      <c r="DW91" s="1" t="s">
        <v>2124</v>
      </c>
      <c r="DX91" s="1"/>
    </row>
    <row r="92" spans="1:128" ht="29.25" customHeight="1" x14ac:dyDescent="0.25">
      <c r="A92" s="1">
        <v>91</v>
      </c>
      <c r="B92" s="1" t="s">
        <v>1042</v>
      </c>
      <c r="C92" s="1" t="s">
        <v>576</v>
      </c>
      <c r="D92" s="1" t="s">
        <v>1043</v>
      </c>
      <c r="E92" s="4" t="s">
        <v>1044</v>
      </c>
      <c r="F92" s="1"/>
      <c r="G92" s="1"/>
      <c r="H92" s="1"/>
      <c r="I92" s="1" t="s">
        <v>1045</v>
      </c>
      <c r="J92" s="1" t="s">
        <v>1046</v>
      </c>
      <c r="K92" s="1"/>
      <c r="L92" s="1" t="s">
        <v>159</v>
      </c>
      <c r="M92" s="1"/>
      <c r="N92" s="11">
        <v>45004.77847222222</v>
      </c>
      <c r="O92" s="1" t="s">
        <v>95</v>
      </c>
      <c r="P92" s="1"/>
      <c r="Q92" s="1" t="s">
        <v>1047</v>
      </c>
      <c r="R92" s="1" t="s">
        <v>96</v>
      </c>
      <c r="S92" s="4" t="s">
        <v>96</v>
      </c>
      <c r="T92" s="1" t="s">
        <v>145</v>
      </c>
      <c r="U92" s="1" t="s">
        <v>98</v>
      </c>
      <c r="V92" s="1" t="s">
        <v>1047</v>
      </c>
      <c r="W92" s="1"/>
      <c r="X92" s="1"/>
      <c r="Y92" s="1"/>
      <c r="Z92" s="1"/>
      <c r="AA92" s="1" t="s">
        <v>1048</v>
      </c>
      <c r="AB92" s="4" t="s">
        <v>147</v>
      </c>
      <c r="AC92" s="5">
        <v>42795</v>
      </c>
      <c r="AD92" s="1">
        <v>90.6</v>
      </c>
      <c r="AE92" s="1"/>
      <c r="AF92" s="1" t="s">
        <v>122</v>
      </c>
      <c r="AG92" s="1"/>
      <c r="AH92" s="1" t="s">
        <v>1049</v>
      </c>
      <c r="AI92" s="4" t="s">
        <v>147</v>
      </c>
      <c r="AJ92" s="5">
        <v>43525</v>
      </c>
      <c r="AK92" s="1">
        <v>83.5</v>
      </c>
      <c r="AL92" s="1"/>
      <c r="AM92" s="1" t="s">
        <v>122</v>
      </c>
      <c r="AN92" s="1" t="s">
        <v>123</v>
      </c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 t="s">
        <v>103</v>
      </c>
      <c r="BD92" s="5">
        <v>44986</v>
      </c>
      <c r="BE92" s="1">
        <v>714.5</v>
      </c>
      <c r="BF92" s="1">
        <v>95.88</v>
      </c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>
        <v>98.95</v>
      </c>
      <c r="BR92" s="1" t="s">
        <v>1676</v>
      </c>
      <c r="BS92" s="1" t="s">
        <v>826</v>
      </c>
      <c r="BT92" s="1" t="s">
        <v>826</v>
      </c>
      <c r="BU92" s="5">
        <v>44939</v>
      </c>
      <c r="BV92" s="1">
        <v>74.03</v>
      </c>
      <c r="BW92" s="1" t="s">
        <v>99</v>
      </c>
      <c r="BX92" s="1"/>
      <c r="BY92" s="1"/>
      <c r="BZ92" s="1"/>
      <c r="CA92" s="1"/>
      <c r="CB92" s="1"/>
      <c r="CC92" s="1"/>
      <c r="CD92" s="1"/>
      <c r="CE92" s="1"/>
      <c r="CF92" s="4"/>
      <c r="CG92" s="1"/>
      <c r="CH92" s="1"/>
      <c r="CI92" s="1"/>
      <c r="CJ92" s="1"/>
      <c r="CK92" s="1"/>
      <c r="CL92" s="1"/>
      <c r="CM92" s="1" t="s">
        <v>1050</v>
      </c>
      <c r="CN92" s="1">
        <v>44666</v>
      </c>
      <c r="CO92" s="1"/>
      <c r="CP92" s="1">
        <v>1</v>
      </c>
      <c r="CQ92" s="1"/>
      <c r="CR92" s="1"/>
      <c r="CS92" s="1"/>
      <c r="CT92" s="1"/>
      <c r="CU92" s="1">
        <v>4.5299999999999994</v>
      </c>
      <c r="CV92" s="1">
        <v>4.1749999999999998</v>
      </c>
      <c r="CW92" s="1">
        <v>7.4029999999999996</v>
      </c>
      <c r="CX92" s="1"/>
      <c r="CY92" s="1">
        <v>16.107999999999997</v>
      </c>
      <c r="CZ92" s="1">
        <v>33.558</v>
      </c>
      <c r="DA92" s="1"/>
      <c r="DB92" s="1"/>
      <c r="DC92" s="1"/>
      <c r="DD92" s="1"/>
      <c r="DE92" s="1"/>
      <c r="DF92" s="1"/>
      <c r="DG92" s="1"/>
      <c r="DH92" s="1">
        <v>74.212500000000006</v>
      </c>
      <c r="DI92" s="1">
        <v>25.974375000000002</v>
      </c>
      <c r="DJ92" s="1">
        <v>23.5</v>
      </c>
      <c r="DK92" s="1">
        <v>4.6999999999999993</v>
      </c>
      <c r="DL92" s="1">
        <v>30.5</v>
      </c>
      <c r="DM92" s="1">
        <v>10.166666666666666</v>
      </c>
      <c r="DN92" s="1">
        <v>7</v>
      </c>
      <c r="DO92" s="1">
        <v>3.5</v>
      </c>
      <c r="DP92" s="1">
        <v>68.032666666666671</v>
      </c>
      <c r="DQ92" s="1">
        <v>0</v>
      </c>
      <c r="DR92" s="1">
        <v>68.032666666666671</v>
      </c>
      <c r="DS92" s="1">
        <v>2</v>
      </c>
      <c r="DT92" s="1">
        <v>3</v>
      </c>
      <c r="DU92" s="1" t="s">
        <v>1969</v>
      </c>
      <c r="DV92" s="1"/>
      <c r="DW92" s="1" t="s">
        <v>1970</v>
      </c>
      <c r="DX92" s="1"/>
    </row>
    <row r="93" spans="1:128" ht="29.25" customHeight="1" x14ac:dyDescent="0.25">
      <c r="A93" s="1">
        <v>92</v>
      </c>
      <c r="B93" s="1" t="s">
        <v>1051</v>
      </c>
      <c r="C93" s="1" t="s">
        <v>374</v>
      </c>
      <c r="D93" s="1" t="s">
        <v>1052</v>
      </c>
      <c r="E93" s="4" t="s">
        <v>1053</v>
      </c>
      <c r="F93" s="1"/>
      <c r="G93" s="1"/>
      <c r="H93" s="1" t="s">
        <v>1054</v>
      </c>
      <c r="I93" s="1" t="s">
        <v>1055</v>
      </c>
      <c r="J93" s="1" t="s">
        <v>1056</v>
      </c>
      <c r="K93" s="1"/>
      <c r="L93" s="1" t="s">
        <v>116</v>
      </c>
      <c r="M93" s="1"/>
      <c r="N93" s="11">
        <v>45006.906944444447</v>
      </c>
      <c r="O93" s="1" t="s">
        <v>117</v>
      </c>
      <c r="P93" s="1"/>
      <c r="Q93" s="1" t="s">
        <v>1057</v>
      </c>
      <c r="R93" s="1" t="s">
        <v>96</v>
      </c>
      <c r="S93" s="4" t="s">
        <v>96</v>
      </c>
      <c r="T93" s="1" t="s">
        <v>145</v>
      </c>
      <c r="U93" s="1" t="s">
        <v>98</v>
      </c>
      <c r="V93" s="1" t="s">
        <v>1057</v>
      </c>
      <c r="W93" s="1"/>
      <c r="X93" s="1"/>
      <c r="Y93" s="1"/>
      <c r="Z93" s="1"/>
      <c r="AA93" s="1" t="s">
        <v>1058</v>
      </c>
      <c r="AB93" s="4" t="s">
        <v>102</v>
      </c>
      <c r="AC93" s="5">
        <v>43221</v>
      </c>
      <c r="AD93" s="1">
        <v>82</v>
      </c>
      <c r="AE93" s="1"/>
      <c r="AF93" s="1" t="s">
        <v>122</v>
      </c>
      <c r="AG93" s="1"/>
      <c r="AH93" s="1" t="s">
        <v>1058</v>
      </c>
      <c r="AI93" s="4" t="s">
        <v>102</v>
      </c>
      <c r="AJ93" s="5">
        <v>44013</v>
      </c>
      <c r="AK93" s="1">
        <v>100</v>
      </c>
      <c r="AL93" s="1"/>
      <c r="AM93" s="1" t="s">
        <v>122</v>
      </c>
      <c r="AN93" s="1" t="s">
        <v>123</v>
      </c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 t="s">
        <v>103</v>
      </c>
      <c r="BD93" s="5">
        <v>44958</v>
      </c>
      <c r="BE93" s="1">
        <v>589.5</v>
      </c>
      <c r="BF93" s="1">
        <v>66.45</v>
      </c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 t="s">
        <v>788</v>
      </c>
      <c r="BT93" s="1" t="s">
        <v>965</v>
      </c>
      <c r="BU93" s="5">
        <v>45058</v>
      </c>
      <c r="BV93" s="1">
        <v>80.900000000000006</v>
      </c>
      <c r="BW93" s="4" t="s">
        <v>99</v>
      </c>
      <c r="BX93" s="1"/>
      <c r="BY93" s="1"/>
      <c r="BZ93" s="1"/>
      <c r="CA93" s="1"/>
      <c r="CB93" s="1"/>
      <c r="CC93" s="1"/>
      <c r="CD93" s="1"/>
      <c r="CE93" s="1"/>
      <c r="CF93" s="4"/>
      <c r="CG93" s="1"/>
      <c r="CH93" s="1"/>
      <c r="CI93" s="1"/>
      <c r="CJ93" s="1"/>
      <c r="CK93" s="1"/>
      <c r="CL93" s="1"/>
      <c r="CM93" s="1" t="s">
        <v>1059</v>
      </c>
      <c r="CN93" s="1">
        <v>45023</v>
      </c>
      <c r="CO93" s="1">
        <v>2</v>
      </c>
      <c r="CP93" s="1">
        <v>2</v>
      </c>
      <c r="CQ93" s="1" t="s">
        <v>1968</v>
      </c>
      <c r="CR93" s="1"/>
      <c r="CS93" s="1"/>
      <c r="CT93" s="1"/>
      <c r="CU93" s="1">
        <v>4.0999999999999996</v>
      </c>
      <c r="CV93" s="1">
        <v>5</v>
      </c>
      <c r="CW93" s="1">
        <v>8.09</v>
      </c>
      <c r="CX93" s="1"/>
      <c r="CY93" s="1">
        <v>17.189999999999998</v>
      </c>
      <c r="CZ93" s="1">
        <v>23.2575</v>
      </c>
      <c r="DA93" s="1"/>
      <c r="DB93" s="1"/>
      <c r="DC93" s="1"/>
      <c r="DD93" s="1"/>
      <c r="DE93" s="1"/>
      <c r="DF93" s="1"/>
      <c r="DG93" s="1"/>
      <c r="DH93" s="1"/>
      <c r="DI93" s="1"/>
      <c r="DJ93" s="1">
        <v>42</v>
      </c>
      <c r="DK93" s="1">
        <v>8.4</v>
      </c>
      <c r="DL93" s="1">
        <v>52</v>
      </c>
      <c r="DM93" s="1">
        <v>17.333333333333336</v>
      </c>
      <c r="DN93" s="1">
        <v>7.5</v>
      </c>
      <c r="DO93" s="1">
        <v>3.75</v>
      </c>
      <c r="DP93" s="1">
        <v>69.930833333333339</v>
      </c>
      <c r="DQ93" s="1">
        <v>0</v>
      </c>
      <c r="DR93" s="1">
        <v>69.930833333333339</v>
      </c>
      <c r="DS93" s="1">
        <v>3</v>
      </c>
      <c r="DT93" s="1"/>
      <c r="DU93" s="1" t="s">
        <v>2060</v>
      </c>
      <c r="DV93" s="1"/>
      <c r="DW93" s="1" t="s">
        <v>1970</v>
      </c>
      <c r="DX93" s="1"/>
    </row>
    <row r="94" spans="1:128" ht="29.25" customHeight="1" x14ac:dyDescent="0.25">
      <c r="A94" s="1">
        <v>93</v>
      </c>
      <c r="B94" s="1" t="s">
        <v>1060</v>
      </c>
      <c r="C94" s="1" t="s">
        <v>374</v>
      </c>
      <c r="D94" s="1" t="s">
        <v>1061</v>
      </c>
      <c r="E94" s="4" t="s">
        <v>1062</v>
      </c>
      <c r="F94" s="1"/>
      <c r="G94" s="1"/>
      <c r="H94" s="1" t="s">
        <v>1054</v>
      </c>
      <c r="I94" s="1" t="s">
        <v>1063</v>
      </c>
      <c r="J94" s="1" t="s">
        <v>1064</v>
      </c>
      <c r="K94" s="1"/>
      <c r="L94" s="1" t="s">
        <v>116</v>
      </c>
      <c r="M94" s="1"/>
      <c r="N94" s="11">
        <v>45006.915972222225</v>
      </c>
      <c r="O94" s="1" t="s">
        <v>117</v>
      </c>
      <c r="P94" s="1"/>
      <c r="Q94" s="1" t="s">
        <v>1065</v>
      </c>
      <c r="R94" s="1" t="s">
        <v>96</v>
      </c>
      <c r="S94" s="4" t="s">
        <v>96</v>
      </c>
      <c r="T94" s="1" t="s">
        <v>145</v>
      </c>
      <c r="U94" s="1" t="s">
        <v>98</v>
      </c>
      <c r="V94" s="1" t="s">
        <v>1065</v>
      </c>
      <c r="W94" s="1"/>
      <c r="X94" s="1"/>
      <c r="Y94" s="1"/>
      <c r="Z94" s="1"/>
      <c r="AA94" s="1" t="s">
        <v>1066</v>
      </c>
      <c r="AB94" s="4" t="s">
        <v>102</v>
      </c>
      <c r="AC94" s="5">
        <v>43221</v>
      </c>
      <c r="AD94" s="1">
        <v>91.8</v>
      </c>
      <c r="AE94" s="1"/>
      <c r="AF94" s="1" t="s">
        <v>122</v>
      </c>
      <c r="AG94" s="1"/>
      <c r="AH94" s="1" t="s">
        <v>1066</v>
      </c>
      <c r="AI94" s="4" t="s">
        <v>102</v>
      </c>
      <c r="AJ94" s="5">
        <v>44013</v>
      </c>
      <c r="AK94" s="1">
        <v>98.6</v>
      </c>
      <c r="AL94" s="1"/>
      <c r="AM94" s="1" t="s">
        <v>122</v>
      </c>
      <c r="AN94" s="1" t="s">
        <v>123</v>
      </c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 t="s">
        <v>103</v>
      </c>
      <c r="BD94" s="5">
        <v>44958</v>
      </c>
      <c r="BE94" s="1">
        <v>572.5</v>
      </c>
      <c r="BF94" s="1">
        <v>61.42</v>
      </c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 t="s">
        <v>914</v>
      </c>
      <c r="BT94" s="1" t="s">
        <v>1067</v>
      </c>
      <c r="BU94" s="5">
        <v>45058</v>
      </c>
      <c r="BV94" s="1">
        <v>80.7</v>
      </c>
      <c r="BW94" s="4" t="s">
        <v>99</v>
      </c>
      <c r="BX94" s="1"/>
      <c r="BY94" s="1"/>
      <c r="BZ94" s="1"/>
      <c r="CA94" s="1"/>
      <c r="CB94" s="1"/>
      <c r="CC94" s="1"/>
      <c r="CD94" s="1"/>
      <c r="CE94" s="1"/>
      <c r="CF94" s="4"/>
      <c r="CG94" s="1"/>
      <c r="CH94" s="1"/>
      <c r="CI94" s="1"/>
      <c r="CJ94" s="1"/>
      <c r="CK94" s="1"/>
      <c r="CL94" s="1"/>
      <c r="CM94" s="1" t="s">
        <v>1068</v>
      </c>
      <c r="CN94" s="1">
        <v>45023</v>
      </c>
      <c r="CO94" s="1">
        <v>2</v>
      </c>
      <c r="CP94" s="1">
        <v>1</v>
      </c>
      <c r="CQ94" s="1" t="s">
        <v>1968</v>
      </c>
      <c r="CR94" s="1"/>
      <c r="CS94" s="1"/>
      <c r="CT94" s="1"/>
      <c r="CU94" s="1">
        <v>4.59</v>
      </c>
      <c r="CV94" s="1">
        <v>4.93</v>
      </c>
      <c r="CW94" s="1">
        <v>8.07</v>
      </c>
      <c r="CX94" s="1"/>
      <c r="CY94" s="1">
        <v>17.59</v>
      </c>
      <c r="CZ94" s="1">
        <v>21.497</v>
      </c>
      <c r="DA94" s="1"/>
      <c r="DB94" s="1"/>
      <c r="DC94" s="1"/>
      <c r="DD94" s="1"/>
      <c r="DE94" s="1"/>
      <c r="DF94" s="1"/>
      <c r="DG94" s="1"/>
      <c r="DH94" s="1"/>
      <c r="DI94" s="1"/>
      <c r="DJ94" s="1">
        <v>34.5</v>
      </c>
      <c r="DK94" s="1">
        <v>6.8999999999999995</v>
      </c>
      <c r="DL94" s="1">
        <v>52.5</v>
      </c>
      <c r="DM94" s="1">
        <v>17.5</v>
      </c>
      <c r="DN94" s="1">
        <v>6.5</v>
      </c>
      <c r="DO94" s="1">
        <v>3.25</v>
      </c>
      <c r="DP94" s="1">
        <v>66.736999999999995</v>
      </c>
      <c r="DQ94" s="1">
        <v>0</v>
      </c>
      <c r="DR94" s="1">
        <v>66.736999999999995</v>
      </c>
      <c r="DS94" s="1">
        <v>3</v>
      </c>
      <c r="DT94" s="1">
        <v>1</v>
      </c>
      <c r="DU94" s="1" t="s">
        <v>2060</v>
      </c>
      <c r="DV94" s="1"/>
      <c r="DW94" s="1" t="s">
        <v>1970</v>
      </c>
      <c r="DX94" s="1"/>
    </row>
    <row r="95" spans="1:128" ht="29.25" customHeight="1" x14ac:dyDescent="0.25">
      <c r="A95" s="1">
        <v>94</v>
      </c>
      <c r="B95" s="1" t="s">
        <v>1069</v>
      </c>
      <c r="C95" s="1"/>
      <c r="D95" s="1" t="s">
        <v>1070</v>
      </c>
      <c r="E95" s="4" t="s">
        <v>1071</v>
      </c>
      <c r="F95" s="1"/>
      <c r="G95" s="1"/>
      <c r="H95" s="1" t="s">
        <v>1072</v>
      </c>
      <c r="I95" s="1" t="s">
        <v>1069</v>
      </c>
      <c r="J95" s="1" t="s">
        <v>1073</v>
      </c>
      <c r="K95" s="1"/>
      <c r="L95" s="1" t="s">
        <v>131</v>
      </c>
      <c r="M95" s="1" t="s">
        <v>97</v>
      </c>
      <c r="N95" s="11">
        <v>45008.001388888886</v>
      </c>
      <c r="O95" s="1" t="s">
        <v>117</v>
      </c>
      <c r="P95" s="1"/>
      <c r="Q95" s="1" t="s">
        <v>1074</v>
      </c>
      <c r="R95" s="1" t="s">
        <v>97</v>
      </c>
      <c r="S95" s="4" t="s">
        <v>97</v>
      </c>
      <c r="T95" s="1" t="s">
        <v>145</v>
      </c>
      <c r="U95" s="1" t="s">
        <v>297</v>
      </c>
      <c r="V95" s="1" t="s">
        <v>1074</v>
      </c>
      <c r="W95" s="1"/>
      <c r="X95" s="1"/>
      <c r="Y95" s="1"/>
      <c r="Z95" s="1"/>
      <c r="AA95" s="1" t="s">
        <v>1075</v>
      </c>
      <c r="AB95" s="4" t="s">
        <v>147</v>
      </c>
      <c r="AC95" s="5">
        <v>43160</v>
      </c>
      <c r="AD95" s="9">
        <v>91.4</v>
      </c>
      <c r="AE95" s="1"/>
      <c r="AF95" s="1" t="s">
        <v>122</v>
      </c>
      <c r="AG95" s="1"/>
      <c r="AH95" s="1" t="s">
        <v>1076</v>
      </c>
      <c r="AI95" s="4" t="s">
        <v>147</v>
      </c>
      <c r="AJ95" s="5">
        <v>43891</v>
      </c>
      <c r="AK95" s="9">
        <v>81.599999999999994</v>
      </c>
      <c r="AL95" s="1"/>
      <c r="AM95" s="1" t="s">
        <v>122</v>
      </c>
      <c r="AN95" s="1" t="s">
        <v>123</v>
      </c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 t="s">
        <v>103</v>
      </c>
      <c r="BH95" s="1"/>
      <c r="BI95" s="1"/>
      <c r="BJ95" s="1">
        <v>62.29</v>
      </c>
      <c r="BK95" s="1"/>
      <c r="BL95" s="1"/>
      <c r="BM95" s="1"/>
      <c r="BN95" s="1"/>
      <c r="BO95" s="1"/>
      <c r="BP95" s="1"/>
      <c r="BQ95" s="1"/>
      <c r="BR95" s="1" t="s">
        <v>1676</v>
      </c>
      <c r="BS95" s="1" t="s">
        <v>1077</v>
      </c>
      <c r="BT95" s="1" t="s">
        <v>1078</v>
      </c>
      <c r="BU95" s="5">
        <v>45064</v>
      </c>
      <c r="BV95" s="1">
        <v>76.88</v>
      </c>
      <c r="BW95" s="1" t="s">
        <v>99</v>
      </c>
      <c r="BX95" s="1"/>
      <c r="BY95" s="1"/>
      <c r="BZ95" s="1"/>
      <c r="CA95" s="1"/>
      <c r="CB95" s="1"/>
      <c r="CC95" s="1"/>
      <c r="CD95" s="1"/>
      <c r="CE95" s="1"/>
      <c r="CF95" s="4"/>
      <c r="CG95" s="1"/>
      <c r="CH95" s="1"/>
      <c r="CI95" s="1"/>
      <c r="CJ95" s="1"/>
      <c r="CK95" s="1"/>
      <c r="CL95" s="1"/>
      <c r="CM95" s="1" t="s">
        <v>1069</v>
      </c>
      <c r="CN95" s="1">
        <v>45017</v>
      </c>
      <c r="CO95" s="1">
        <v>1</v>
      </c>
      <c r="CP95" s="1">
        <v>4</v>
      </c>
      <c r="CQ95" s="1" t="s">
        <v>1968</v>
      </c>
      <c r="CR95" s="1"/>
      <c r="CS95" s="1"/>
      <c r="CT95" s="1"/>
      <c r="CU95" s="1">
        <v>4.57</v>
      </c>
      <c r="CV95" s="1">
        <v>4.08</v>
      </c>
      <c r="CW95" s="1">
        <v>7.6879999999999988</v>
      </c>
      <c r="CX95" s="1"/>
      <c r="CY95" s="1">
        <v>16.338000000000001</v>
      </c>
      <c r="CZ95" s="1">
        <v>21.801500000000001</v>
      </c>
      <c r="DA95" s="1"/>
      <c r="DB95" s="1"/>
      <c r="DC95" s="1"/>
      <c r="DD95" s="1"/>
      <c r="DE95" s="1"/>
      <c r="DF95" s="1"/>
      <c r="DG95" s="1"/>
      <c r="DH95" s="1"/>
      <c r="DI95" s="1"/>
      <c r="DJ95" s="1">
        <v>40</v>
      </c>
      <c r="DK95" s="1">
        <v>8</v>
      </c>
      <c r="DL95" s="1">
        <v>45</v>
      </c>
      <c r="DM95" s="1">
        <v>15</v>
      </c>
      <c r="DN95" s="1">
        <v>7</v>
      </c>
      <c r="DO95" s="1">
        <v>3.5</v>
      </c>
      <c r="DP95" s="1">
        <v>64.639499999999998</v>
      </c>
      <c r="DQ95" s="1">
        <v>0</v>
      </c>
      <c r="DR95" s="1">
        <v>64.639499999999998</v>
      </c>
      <c r="DS95" s="1">
        <v>2</v>
      </c>
      <c r="DT95" s="1">
        <v>2</v>
      </c>
      <c r="DU95" s="1" t="s">
        <v>1969</v>
      </c>
      <c r="DV95" s="1" t="s">
        <v>2059</v>
      </c>
      <c r="DW95" s="1" t="s">
        <v>2125</v>
      </c>
      <c r="DX95" s="1"/>
    </row>
    <row r="96" spans="1:128" ht="29.25" customHeight="1" x14ac:dyDescent="0.25">
      <c r="A96" s="1">
        <v>95</v>
      </c>
      <c r="B96" s="1" t="s">
        <v>1079</v>
      </c>
      <c r="C96" s="1" t="s">
        <v>138</v>
      </c>
      <c r="D96" s="1" t="s">
        <v>1080</v>
      </c>
      <c r="E96" s="4" t="s">
        <v>1081</v>
      </c>
      <c r="F96" s="1"/>
      <c r="G96" s="1"/>
      <c r="H96" s="1"/>
      <c r="I96" s="1" t="s">
        <v>1082</v>
      </c>
      <c r="J96" s="1" t="s">
        <v>1083</v>
      </c>
      <c r="K96" s="1"/>
      <c r="L96" s="1" t="s">
        <v>231</v>
      </c>
      <c r="M96" s="1"/>
      <c r="N96" s="11">
        <v>45015.703472222223</v>
      </c>
      <c r="O96" s="1" t="s">
        <v>95</v>
      </c>
      <c r="P96" s="1"/>
      <c r="Q96" s="1" t="s">
        <v>1084</v>
      </c>
      <c r="R96" s="1" t="s">
        <v>97</v>
      </c>
      <c r="S96" s="4" t="s">
        <v>97</v>
      </c>
      <c r="T96" s="1" t="s">
        <v>191</v>
      </c>
      <c r="U96" s="1" t="s">
        <v>297</v>
      </c>
      <c r="V96" s="1" t="s">
        <v>1084</v>
      </c>
      <c r="W96" s="1"/>
      <c r="X96" s="1"/>
      <c r="Y96" s="1"/>
      <c r="Z96" s="1"/>
      <c r="AA96" s="1" t="s">
        <v>1085</v>
      </c>
      <c r="AB96" s="4" t="s">
        <v>147</v>
      </c>
      <c r="AC96" s="5">
        <v>43191</v>
      </c>
      <c r="AD96" s="1">
        <v>89.2</v>
      </c>
      <c r="AE96" s="1"/>
      <c r="AF96" s="1" t="s">
        <v>122</v>
      </c>
      <c r="AG96" s="1"/>
      <c r="AH96" s="1" t="s">
        <v>1086</v>
      </c>
      <c r="AI96" s="4" t="s">
        <v>147</v>
      </c>
      <c r="AJ96" s="5">
        <v>43891</v>
      </c>
      <c r="AK96" s="1">
        <v>76.83</v>
      </c>
      <c r="AL96" s="1"/>
      <c r="AM96" s="1" t="s">
        <v>122</v>
      </c>
      <c r="AN96" s="1" t="s">
        <v>123</v>
      </c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 t="s">
        <v>103</v>
      </c>
      <c r="BD96" s="5">
        <v>44986</v>
      </c>
      <c r="BE96" s="1">
        <v>694.5</v>
      </c>
      <c r="BF96" s="1">
        <v>92.96</v>
      </c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 t="s">
        <v>837</v>
      </c>
      <c r="BT96" s="1" t="s">
        <v>1087</v>
      </c>
      <c r="BU96" s="5">
        <v>45076</v>
      </c>
      <c r="BV96" s="1">
        <v>76.33</v>
      </c>
      <c r="BW96" s="4" t="s">
        <v>99</v>
      </c>
      <c r="BX96" s="1"/>
      <c r="BY96" s="1"/>
      <c r="BZ96" s="1"/>
      <c r="CA96" s="1"/>
      <c r="CB96" s="1"/>
      <c r="CC96" s="1"/>
      <c r="CD96" s="1"/>
      <c r="CE96" s="1"/>
      <c r="CF96" s="4"/>
      <c r="CG96" s="1"/>
      <c r="CH96" s="1"/>
      <c r="CI96" s="1"/>
      <c r="CJ96" s="1"/>
      <c r="CK96" s="1"/>
      <c r="CL96" s="1"/>
      <c r="CM96" s="1" t="s">
        <v>1088</v>
      </c>
      <c r="CN96" s="1">
        <v>45023</v>
      </c>
      <c r="CO96" s="1">
        <v>2</v>
      </c>
      <c r="CP96" s="1">
        <v>4</v>
      </c>
      <c r="CQ96" s="1" t="s">
        <v>1968</v>
      </c>
      <c r="CR96" s="1"/>
      <c r="CS96" s="1"/>
      <c r="CT96" s="1"/>
      <c r="CU96" s="1">
        <v>4.46</v>
      </c>
      <c r="CV96" s="1">
        <v>3.8414999999999999</v>
      </c>
      <c r="CW96" s="1">
        <v>7.633</v>
      </c>
      <c r="CX96" s="1"/>
      <c r="CY96" s="1">
        <v>15.9345</v>
      </c>
      <c r="CZ96" s="1">
        <v>32.536000000000001</v>
      </c>
      <c r="DA96" s="1"/>
      <c r="DB96" s="1"/>
      <c r="DC96" s="1"/>
      <c r="DD96" s="1"/>
      <c r="DE96" s="1"/>
      <c r="DF96" s="1"/>
      <c r="DG96" s="1"/>
      <c r="DH96" s="1"/>
      <c r="DI96" s="1"/>
      <c r="DJ96" s="1">
        <v>33</v>
      </c>
      <c r="DK96" s="1">
        <v>6.6000000000000005</v>
      </c>
      <c r="DL96" s="1">
        <v>30</v>
      </c>
      <c r="DM96" s="1">
        <v>10</v>
      </c>
      <c r="DN96" s="1">
        <v>6</v>
      </c>
      <c r="DO96" s="1">
        <v>3</v>
      </c>
      <c r="DP96" s="1">
        <v>68.07050000000001</v>
      </c>
      <c r="DQ96" s="1">
        <v>0</v>
      </c>
      <c r="DR96" s="1">
        <v>68.07050000000001</v>
      </c>
      <c r="DS96" s="1">
        <v>2</v>
      </c>
      <c r="DT96" s="1">
        <v>3</v>
      </c>
      <c r="DU96" s="1" t="s">
        <v>2049</v>
      </c>
      <c r="DV96" s="1" t="s">
        <v>2126</v>
      </c>
      <c r="DW96" s="1" t="s">
        <v>1970</v>
      </c>
      <c r="DX96" s="1"/>
    </row>
    <row r="97" spans="1:128" ht="29.25" customHeight="1" x14ac:dyDescent="0.25">
      <c r="A97" s="1">
        <v>96</v>
      </c>
      <c r="B97" s="1" t="s">
        <v>1949</v>
      </c>
      <c r="C97" s="1" t="s">
        <v>1950</v>
      </c>
      <c r="D97" s="1" t="s">
        <v>1951</v>
      </c>
      <c r="E97" s="1" t="s">
        <v>1952</v>
      </c>
      <c r="F97" s="1"/>
      <c r="G97" s="1"/>
      <c r="H97" s="1"/>
      <c r="I97" s="1" t="s">
        <v>1953</v>
      </c>
      <c r="J97" s="1" t="s">
        <v>1954</v>
      </c>
      <c r="K97" s="1"/>
      <c r="L97" s="1" t="s">
        <v>94</v>
      </c>
      <c r="M97" s="1" t="s">
        <v>97</v>
      </c>
      <c r="N97" s="11">
        <v>45008.345138888886</v>
      </c>
      <c r="O97" s="1" t="s">
        <v>95</v>
      </c>
      <c r="P97" s="1"/>
      <c r="Q97" s="1" t="s">
        <v>1955</v>
      </c>
      <c r="R97" s="1" t="s">
        <v>97</v>
      </c>
      <c r="S97" s="4" t="s">
        <v>97</v>
      </c>
      <c r="T97" s="1" t="s">
        <v>120</v>
      </c>
      <c r="U97" s="1" t="s">
        <v>98</v>
      </c>
      <c r="V97" s="1" t="s">
        <v>1955</v>
      </c>
      <c r="W97" s="1"/>
      <c r="X97" s="1"/>
      <c r="Y97" s="1"/>
      <c r="Z97" s="1"/>
      <c r="AA97" s="1" t="s">
        <v>1150</v>
      </c>
      <c r="AB97" s="4" t="s">
        <v>147</v>
      </c>
      <c r="AC97" s="5">
        <v>43160</v>
      </c>
      <c r="AD97" s="9">
        <v>65.400000000000006</v>
      </c>
      <c r="AE97" s="1"/>
      <c r="AF97" s="1" t="s">
        <v>122</v>
      </c>
      <c r="AG97" s="1"/>
      <c r="AH97" s="1" t="s">
        <v>1150</v>
      </c>
      <c r="AI97" s="4" t="s">
        <v>147</v>
      </c>
      <c r="AJ97" s="5">
        <v>43891</v>
      </c>
      <c r="AK97" s="9">
        <v>61.3</v>
      </c>
      <c r="AL97" s="1"/>
      <c r="AM97" s="1" t="s">
        <v>122</v>
      </c>
      <c r="AN97" s="1" t="s">
        <v>123</v>
      </c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 t="s">
        <v>103</v>
      </c>
      <c r="BD97" s="5">
        <v>44958</v>
      </c>
      <c r="BE97" s="1">
        <v>632.5</v>
      </c>
      <c r="BF97" s="1">
        <v>79.45</v>
      </c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 t="s">
        <v>193</v>
      </c>
      <c r="BT97" s="1" t="s">
        <v>541</v>
      </c>
      <c r="BU97" s="5">
        <v>45065</v>
      </c>
      <c r="BV97" s="13">
        <v>70.599999999999994</v>
      </c>
      <c r="BW97" s="1" t="s">
        <v>195</v>
      </c>
      <c r="BX97" s="1"/>
      <c r="BY97" s="1"/>
      <c r="BZ97" s="1"/>
      <c r="CA97" s="1"/>
      <c r="CB97" s="1"/>
      <c r="CC97" s="1"/>
      <c r="CD97" s="1"/>
      <c r="CE97" s="1"/>
      <c r="CF97" s="4"/>
      <c r="CG97" s="1"/>
      <c r="CH97" s="12"/>
      <c r="CI97" s="1"/>
      <c r="CJ97" s="1"/>
      <c r="CK97" s="1"/>
      <c r="CL97" s="1"/>
      <c r="CM97" s="1" t="s">
        <v>1956</v>
      </c>
      <c r="CN97" s="1">
        <v>45037</v>
      </c>
      <c r="CO97" s="1">
        <v>2</v>
      </c>
      <c r="CP97" s="1">
        <v>3</v>
      </c>
      <c r="CQ97" s="1"/>
      <c r="CR97" s="1"/>
      <c r="CS97" s="1"/>
      <c r="CT97" s="1"/>
      <c r="CU97" s="1">
        <v>3.27</v>
      </c>
      <c r="CV97" s="1">
        <v>3.0649999999999999</v>
      </c>
      <c r="CW97" s="1">
        <v>7.06</v>
      </c>
      <c r="CX97" s="1"/>
      <c r="CY97" s="1">
        <v>13.395</v>
      </c>
      <c r="CZ97" s="1">
        <v>27.807500000000001</v>
      </c>
      <c r="DA97" s="1"/>
      <c r="DB97" s="1"/>
      <c r="DC97" s="1"/>
      <c r="DD97" s="1"/>
      <c r="DE97" s="1"/>
      <c r="DF97" s="1"/>
      <c r="DG97" s="1"/>
      <c r="DH97" s="1"/>
      <c r="DI97" s="1"/>
      <c r="DJ97" s="1">
        <v>32</v>
      </c>
      <c r="DK97" s="1">
        <v>6.4</v>
      </c>
      <c r="DL97" s="1">
        <v>30</v>
      </c>
      <c r="DM97" s="1">
        <v>10</v>
      </c>
      <c r="DN97" s="1">
        <v>5.5</v>
      </c>
      <c r="DO97" s="1">
        <v>2.75</v>
      </c>
      <c r="DP97" s="1">
        <v>60.352499999999999</v>
      </c>
      <c r="DQ97" s="1">
        <v>0</v>
      </c>
      <c r="DR97" s="1">
        <v>60.352499999999999</v>
      </c>
      <c r="DS97" s="1">
        <v>2</v>
      </c>
      <c r="DT97" s="1">
        <v>1</v>
      </c>
      <c r="DU97" s="1" t="s">
        <v>2049</v>
      </c>
      <c r="DV97" s="1" t="s">
        <v>2127</v>
      </c>
      <c r="DW97" s="1" t="s">
        <v>2051</v>
      </c>
      <c r="DX97" s="1"/>
    </row>
    <row r="98" spans="1:128" ht="29.25" customHeight="1" x14ac:dyDescent="0.25">
      <c r="A98" s="1">
        <v>97</v>
      </c>
      <c r="B98" s="1" t="s">
        <v>1089</v>
      </c>
      <c r="C98" s="1" t="s">
        <v>1090</v>
      </c>
      <c r="D98" s="1" t="s">
        <v>1091</v>
      </c>
      <c r="E98" s="4" t="s">
        <v>1092</v>
      </c>
      <c r="F98" s="1"/>
      <c r="G98" s="1"/>
      <c r="H98" s="1"/>
      <c r="I98" s="1" t="s">
        <v>1093</v>
      </c>
      <c r="J98" s="1" t="s">
        <v>1094</v>
      </c>
      <c r="K98" s="1"/>
      <c r="L98" s="1" t="s">
        <v>159</v>
      </c>
      <c r="M98" s="1"/>
      <c r="N98" s="11">
        <v>45006.884027777778</v>
      </c>
      <c r="O98" s="1" t="s">
        <v>117</v>
      </c>
      <c r="P98" s="1"/>
      <c r="Q98" s="1" t="s">
        <v>1095</v>
      </c>
      <c r="R98" s="1" t="s">
        <v>97</v>
      </c>
      <c r="S98" s="4" t="s">
        <v>1096</v>
      </c>
      <c r="T98" s="1" t="s">
        <v>120</v>
      </c>
      <c r="U98" s="1" t="s">
        <v>297</v>
      </c>
      <c r="V98" s="1" t="s">
        <v>1095</v>
      </c>
      <c r="W98" s="1"/>
      <c r="X98" s="1"/>
      <c r="Y98" s="1"/>
      <c r="Z98" s="1"/>
      <c r="AA98" s="1" t="s">
        <v>1097</v>
      </c>
      <c r="AB98" s="4" t="s">
        <v>102</v>
      </c>
      <c r="AC98" s="5">
        <v>43221</v>
      </c>
      <c r="AD98" s="9">
        <v>81.2</v>
      </c>
      <c r="AE98" s="1"/>
      <c r="AF98" s="1" t="s">
        <v>122</v>
      </c>
      <c r="AG98" s="1"/>
      <c r="AH98" s="1" t="s">
        <v>1098</v>
      </c>
      <c r="AI98" s="4" t="s">
        <v>147</v>
      </c>
      <c r="AJ98" s="5">
        <v>43891</v>
      </c>
      <c r="AK98" s="9">
        <v>94.1</v>
      </c>
      <c r="AL98" s="1"/>
      <c r="AM98" s="1" t="s">
        <v>122</v>
      </c>
      <c r="AN98" s="1" t="s">
        <v>123</v>
      </c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 t="s">
        <v>103</v>
      </c>
      <c r="BD98" s="5">
        <v>44958</v>
      </c>
      <c r="BE98" s="1">
        <v>606.5</v>
      </c>
      <c r="BF98" s="1">
        <v>72.03</v>
      </c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 t="s">
        <v>1099</v>
      </c>
      <c r="BT98" s="1" t="s">
        <v>1100</v>
      </c>
      <c r="BU98" s="5">
        <v>45046</v>
      </c>
      <c r="BV98" s="1">
        <v>64.099999999999994</v>
      </c>
      <c r="BW98" s="1" t="s">
        <v>815</v>
      </c>
      <c r="BX98" s="1"/>
      <c r="BY98" s="1"/>
      <c r="BZ98" s="1"/>
      <c r="CA98" s="1"/>
      <c r="CB98" s="1"/>
      <c r="CC98" s="1"/>
      <c r="CD98" s="1"/>
      <c r="CE98" s="1"/>
      <c r="CF98" s="4"/>
      <c r="CG98" s="1"/>
      <c r="CH98" s="1"/>
      <c r="CI98" s="1"/>
      <c r="CJ98" s="1"/>
      <c r="CK98" s="1"/>
      <c r="CL98" s="1"/>
      <c r="CM98" s="1" t="s">
        <v>1101</v>
      </c>
      <c r="CN98" s="1" t="s">
        <v>2064</v>
      </c>
      <c r="CO98" s="1"/>
      <c r="CP98" s="1"/>
      <c r="CQ98" s="1"/>
      <c r="CR98" s="1">
        <v>5</v>
      </c>
      <c r="CS98" s="1"/>
      <c r="CT98" s="1"/>
      <c r="CU98" s="1">
        <v>4.0600000000000005</v>
      </c>
      <c r="CV98" s="1">
        <v>4.7050000000000001</v>
      </c>
      <c r="CW98" s="1">
        <v>6.4099999999999993</v>
      </c>
      <c r="CX98" s="1"/>
      <c r="CY98" s="1">
        <v>15.175000000000001</v>
      </c>
      <c r="CZ98" s="1">
        <v>25.210500000000003</v>
      </c>
      <c r="DA98" s="1"/>
      <c r="DB98" s="1"/>
      <c r="DC98" s="1"/>
      <c r="DD98" s="1"/>
      <c r="DE98" s="1"/>
      <c r="DF98" s="1"/>
      <c r="DG98" s="1"/>
      <c r="DH98" s="1"/>
      <c r="DI98" s="1"/>
      <c r="DJ98" s="1">
        <v>24.5</v>
      </c>
      <c r="DK98" s="1">
        <v>4.9000000000000004</v>
      </c>
      <c r="DL98" s="1">
        <v>26.5</v>
      </c>
      <c r="DM98" s="1">
        <v>8.8333333333333321</v>
      </c>
      <c r="DN98" s="1">
        <v>6.5</v>
      </c>
      <c r="DO98" s="1">
        <v>3.25</v>
      </c>
      <c r="DP98" s="1">
        <v>57.368833333333342</v>
      </c>
      <c r="DQ98" s="1">
        <v>5</v>
      </c>
      <c r="DR98" s="1">
        <v>62.368833333333342</v>
      </c>
      <c r="DS98" s="1"/>
      <c r="DT98" s="1"/>
      <c r="DU98" s="1"/>
      <c r="DV98" s="1" t="s">
        <v>2128</v>
      </c>
      <c r="DW98" s="1" t="s">
        <v>2121</v>
      </c>
      <c r="DX98" s="1"/>
    </row>
    <row r="99" spans="1:128" ht="29.25" customHeight="1" x14ac:dyDescent="0.25">
      <c r="A99" s="1">
        <v>98</v>
      </c>
      <c r="B99" s="1" t="s">
        <v>1102</v>
      </c>
      <c r="C99" s="1" t="s">
        <v>1103</v>
      </c>
      <c r="D99" s="1" t="s">
        <v>1104</v>
      </c>
      <c r="E99" s="4" t="s">
        <v>1105</v>
      </c>
      <c r="F99" s="1"/>
      <c r="G99" s="1"/>
      <c r="H99" s="1" t="s">
        <v>1106</v>
      </c>
      <c r="I99" s="1" t="s">
        <v>1107</v>
      </c>
      <c r="J99" s="1" t="s">
        <v>1108</v>
      </c>
      <c r="K99" s="1"/>
      <c r="L99" s="1" t="s">
        <v>94</v>
      </c>
      <c r="M99" s="1"/>
      <c r="N99" s="11">
        <v>45007.46875</v>
      </c>
      <c r="O99" s="1" t="s">
        <v>95</v>
      </c>
      <c r="P99" s="1"/>
      <c r="Q99" s="1" t="s">
        <v>1109</v>
      </c>
      <c r="R99" s="1" t="s">
        <v>97</v>
      </c>
      <c r="S99" s="4" t="s">
        <v>634</v>
      </c>
      <c r="T99" s="1" t="s">
        <v>145</v>
      </c>
      <c r="U99" s="1" t="s">
        <v>347</v>
      </c>
      <c r="V99" s="1" t="s">
        <v>1110</v>
      </c>
      <c r="W99" s="1"/>
      <c r="X99" s="1"/>
      <c r="Y99" s="1"/>
      <c r="Z99" s="1"/>
      <c r="AA99" s="1" t="s">
        <v>1111</v>
      </c>
      <c r="AB99" s="4" t="s">
        <v>102</v>
      </c>
      <c r="AC99" s="5">
        <v>43191</v>
      </c>
      <c r="AD99" s="9">
        <v>72.8</v>
      </c>
      <c r="AE99" s="1"/>
      <c r="AF99" s="1" t="s">
        <v>122</v>
      </c>
      <c r="AG99" s="1"/>
      <c r="AH99" s="1" t="s">
        <v>1112</v>
      </c>
      <c r="AI99" s="4" t="s">
        <v>147</v>
      </c>
      <c r="AJ99" s="5">
        <v>43891</v>
      </c>
      <c r="AK99" s="9">
        <v>88.5</v>
      </c>
      <c r="AL99" s="1"/>
      <c r="AM99" s="1" t="s">
        <v>122</v>
      </c>
      <c r="AN99" s="1" t="s">
        <v>123</v>
      </c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 t="s">
        <v>103</v>
      </c>
      <c r="BD99" s="5">
        <v>44958</v>
      </c>
      <c r="BE99" s="1">
        <v>615.5</v>
      </c>
      <c r="BF99" s="1">
        <v>74.599999999999994</v>
      </c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 t="s">
        <v>286</v>
      </c>
      <c r="BT99" s="1" t="s">
        <v>1113</v>
      </c>
      <c r="BU99" s="5">
        <v>45052</v>
      </c>
      <c r="BV99" s="1">
        <v>84.93</v>
      </c>
      <c r="BW99" s="1" t="s">
        <v>99</v>
      </c>
      <c r="BX99" s="1" t="s">
        <v>1114</v>
      </c>
      <c r="BY99" s="1" t="s">
        <v>1114</v>
      </c>
      <c r="BZ99" s="1"/>
      <c r="CA99" s="1"/>
      <c r="CB99" s="1"/>
      <c r="CC99" s="1"/>
      <c r="CD99" s="1"/>
      <c r="CE99" s="1"/>
      <c r="CF99" s="4"/>
      <c r="CG99" s="1"/>
      <c r="CH99" s="1"/>
      <c r="CI99" s="1"/>
      <c r="CJ99" s="1"/>
      <c r="CK99" s="1"/>
      <c r="CL99" s="1"/>
      <c r="CM99" s="1" t="s">
        <v>1115</v>
      </c>
      <c r="CN99" s="1">
        <v>45017</v>
      </c>
      <c r="CO99" s="1">
        <v>2</v>
      </c>
      <c r="CP99" s="1">
        <v>4</v>
      </c>
      <c r="CQ99" s="1"/>
      <c r="CR99" s="1"/>
      <c r="CS99" s="1"/>
      <c r="CT99" s="1"/>
      <c r="CU99" s="1">
        <v>3.6399999999999997</v>
      </c>
      <c r="CV99" s="1">
        <v>4.4249999999999998</v>
      </c>
      <c r="CW99" s="1">
        <v>8.4930000000000003</v>
      </c>
      <c r="CX99" s="1"/>
      <c r="CY99" s="1">
        <v>16.558</v>
      </c>
      <c r="CZ99" s="1">
        <v>26.11</v>
      </c>
      <c r="DA99" s="1"/>
      <c r="DB99" s="1"/>
      <c r="DC99" s="1"/>
      <c r="DD99" s="1"/>
      <c r="DE99" s="1"/>
      <c r="DF99" s="1"/>
      <c r="DG99" s="1"/>
      <c r="DH99" s="1"/>
      <c r="DI99" s="1"/>
      <c r="DJ99" s="1">
        <v>33.5</v>
      </c>
      <c r="DK99" s="1">
        <v>6.7</v>
      </c>
      <c r="DL99" s="1">
        <v>38.5</v>
      </c>
      <c r="DM99" s="1">
        <v>12.833333333333334</v>
      </c>
      <c r="DN99" s="1">
        <v>6.5</v>
      </c>
      <c r="DO99" s="1">
        <v>3.25</v>
      </c>
      <c r="DP99" s="1">
        <v>65.451333333333338</v>
      </c>
      <c r="DQ99" s="1">
        <v>0</v>
      </c>
      <c r="DR99" s="1">
        <v>65.451333333333338</v>
      </c>
      <c r="DS99" s="1">
        <v>3</v>
      </c>
      <c r="DT99" s="1">
        <v>3</v>
      </c>
      <c r="DU99" s="1" t="s">
        <v>1969</v>
      </c>
      <c r="DV99" s="1"/>
      <c r="DW99" s="1" t="s">
        <v>1970</v>
      </c>
      <c r="DX99" s="1"/>
    </row>
    <row r="100" spans="1:128" ht="29.25" customHeight="1" x14ac:dyDescent="0.25">
      <c r="A100" s="1">
        <v>99</v>
      </c>
      <c r="B100" s="1" t="s">
        <v>1116</v>
      </c>
      <c r="C100" s="1" t="s">
        <v>1117</v>
      </c>
      <c r="D100" s="1" t="s">
        <v>1118</v>
      </c>
      <c r="E100" s="4" t="s">
        <v>1119</v>
      </c>
      <c r="F100" s="1"/>
      <c r="G100" s="1"/>
      <c r="H100" s="1" t="s">
        <v>1118</v>
      </c>
      <c r="I100" s="1" t="s">
        <v>1120</v>
      </c>
      <c r="J100" s="1" t="s">
        <v>1121</v>
      </c>
      <c r="K100" s="1"/>
      <c r="L100" s="1" t="s">
        <v>94</v>
      </c>
      <c r="M100" s="1"/>
      <c r="N100" s="11">
        <v>45007.759722222225</v>
      </c>
      <c r="O100" s="1" t="s">
        <v>95</v>
      </c>
      <c r="P100" s="1"/>
      <c r="Q100" s="1" t="s">
        <v>1122</v>
      </c>
      <c r="R100" s="1" t="s">
        <v>97</v>
      </c>
      <c r="S100" s="4" t="s">
        <v>97</v>
      </c>
      <c r="T100" s="1" t="s">
        <v>120</v>
      </c>
      <c r="U100" s="1" t="s">
        <v>98</v>
      </c>
      <c r="V100" s="1" t="s">
        <v>1122</v>
      </c>
      <c r="W100" s="1"/>
      <c r="X100" s="1"/>
      <c r="Y100" s="1"/>
      <c r="Z100" s="1"/>
      <c r="AA100" s="1" t="s">
        <v>1123</v>
      </c>
      <c r="AB100" s="4" t="s">
        <v>147</v>
      </c>
      <c r="AC100" s="5">
        <v>42795</v>
      </c>
      <c r="AD100" s="9">
        <v>87.45</v>
      </c>
      <c r="AE100" s="1"/>
      <c r="AF100" s="1" t="s">
        <v>122</v>
      </c>
      <c r="AG100" s="1"/>
      <c r="AH100" s="1" t="s">
        <v>1123</v>
      </c>
      <c r="AI100" s="4" t="s">
        <v>147</v>
      </c>
      <c r="AJ100" s="5">
        <v>43525</v>
      </c>
      <c r="AK100" s="9">
        <v>63.3</v>
      </c>
      <c r="AL100" s="1"/>
      <c r="AM100" s="1" t="s">
        <v>122</v>
      </c>
      <c r="AN100" s="1" t="s">
        <v>123</v>
      </c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 t="s">
        <v>103</v>
      </c>
      <c r="BD100" s="5">
        <v>44958</v>
      </c>
      <c r="BE100" s="1">
        <v>603.5</v>
      </c>
      <c r="BF100" s="1">
        <v>70.930000000000007</v>
      </c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 t="s">
        <v>826</v>
      </c>
      <c r="BT100" s="1" t="s">
        <v>1124</v>
      </c>
      <c r="BU100" s="5">
        <v>44712</v>
      </c>
      <c r="BV100" s="1">
        <v>80.37</v>
      </c>
      <c r="BW100" s="1" t="s">
        <v>195</v>
      </c>
      <c r="BX100" s="1"/>
      <c r="BY100" s="1"/>
      <c r="BZ100" s="1"/>
      <c r="CA100" s="1"/>
      <c r="CB100" s="1"/>
      <c r="CC100" s="1"/>
      <c r="CD100" s="1"/>
      <c r="CE100" s="1"/>
      <c r="CF100" s="4"/>
      <c r="CG100" s="1"/>
      <c r="CH100" s="1"/>
      <c r="CI100" s="1"/>
      <c r="CJ100" s="1"/>
      <c r="CK100" s="1"/>
      <c r="CL100" s="1"/>
      <c r="CM100" s="1" t="s">
        <v>1125</v>
      </c>
      <c r="CN100" s="1">
        <v>45017</v>
      </c>
      <c r="CO100" s="1">
        <v>1</v>
      </c>
      <c r="CP100" s="1">
        <v>4</v>
      </c>
      <c r="CQ100" s="1"/>
      <c r="CR100" s="1"/>
      <c r="CS100" s="1"/>
      <c r="CT100" s="1"/>
      <c r="CU100" s="1">
        <v>4.3725000000000005</v>
      </c>
      <c r="CV100" s="1">
        <v>3.165</v>
      </c>
      <c r="CW100" s="1">
        <v>8.0370000000000008</v>
      </c>
      <c r="CX100" s="1"/>
      <c r="CY100" s="1">
        <v>15.5745</v>
      </c>
      <c r="CZ100" s="1">
        <v>24.825500000000002</v>
      </c>
      <c r="DA100" s="1"/>
      <c r="DB100" s="1"/>
      <c r="DC100" s="1"/>
      <c r="DD100" s="1"/>
      <c r="DE100" s="1"/>
      <c r="DF100" s="1"/>
      <c r="DG100" s="1"/>
      <c r="DH100" s="1"/>
      <c r="DI100" s="1"/>
      <c r="DJ100" s="1">
        <v>32.5</v>
      </c>
      <c r="DK100" s="1">
        <v>6.5</v>
      </c>
      <c r="DL100" s="1">
        <v>31</v>
      </c>
      <c r="DM100" s="1">
        <v>10.333333333333334</v>
      </c>
      <c r="DN100" s="1">
        <v>7</v>
      </c>
      <c r="DO100" s="1">
        <v>3.5</v>
      </c>
      <c r="DP100" s="1">
        <v>60.733333333333341</v>
      </c>
      <c r="DQ100" s="1">
        <v>0</v>
      </c>
      <c r="DR100" s="1">
        <v>60.733333333333341</v>
      </c>
      <c r="DS100" s="1">
        <v>2</v>
      </c>
      <c r="DT100" s="1">
        <v>1</v>
      </c>
      <c r="DU100" s="1" t="s">
        <v>2049</v>
      </c>
      <c r="DV100" s="1"/>
      <c r="DW100" s="1" t="s">
        <v>1970</v>
      </c>
      <c r="DX100" s="1"/>
    </row>
    <row r="101" spans="1:128" ht="29.25" customHeight="1" x14ac:dyDescent="0.25">
      <c r="A101" s="1">
        <v>100</v>
      </c>
      <c r="B101" s="19" t="s">
        <v>2015</v>
      </c>
      <c r="C101" s="19" t="s">
        <v>576</v>
      </c>
      <c r="D101" s="19" t="s">
        <v>2007</v>
      </c>
      <c r="E101" s="19" t="s">
        <v>2008</v>
      </c>
      <c r="F101" s="19"/>
      <c r="G101" s="19"/>
      <c r="H101" s="19" t="s">
        <v>2009</v>
      </c>
      <c r="I101" s="19" t="s">
        <v>2010</v>
      </c>
      <c r="J101" s="19" t="s">
        <v>2011</v>
      </c>
      <c r="K101" s="19"/>
      <c r="L101" s="19" t="s">
        <v>131</v>
      </c>
      <c r="M101" s="19"/>
      <c r="N101" s="23">
        <v>45006.446527777778</v>
      </c>
      <c r="O101" s="19" t="s">
        <v>117</v>
      </c>
      <c r="P101" s="19"/>
      <c r="Q101" s="19" t="s">
        <v>2012</v>
      </c>
      <c r="R101" s="19" t="s">
        <v>784</v>
      </c>
      <c r="S101" s="21" t="s">
        <v>463</v>
      </c>
      <c r="T101" s="19" t="s">
        <v>120</v>
      </c>
      <c r="U101" s="19" t="s">
        <v>297</v>
      </c>
      <c r="V101" s="19" t="s">
        <v>2012</v>
      </c>
      <c r="W101" s="19"/>
      <c r="X101" s="19"/>
      <c r="Y101" s="19"/>
      <c r="Z101" s="19"/>
      <c r="AA101" s="19" t="s">
        <v>2013</v>
      </c>
      <c r="AB101" s="21" t="s">
        <v>147</v>
      </c>
      <c r="AC101" s="22">
        <v>43160</v>
      </c>
      <c r="AD101" s="26">
        <v>80</v>
      </c>
      <c r="AE101" s="19"/>
      <c r="AF101" s="19" t="s">
        <v>122</v>
      </c>
      <c r="AG101" s="19"/>
      <c r="AH101" s="19" t="s">
        <v>2013</v>
      </c>
      <c r="AI101" s="21" t="s">
        <v>147</v>
      </c>
      <c r="AJ101" s="22">
        <v>43891</v>
      </c>
      <c r="AK101" s="26">
        <v>78.099999999999994</v>
      </c>
      <c r="AL101" s="19"/>
      <c r="AM101" s="19" t="s">
        <v>122</v>
      </c>
      <c r="AN101" s="19" t="s">
        <v>123</v>
      </c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 t="s">
        <v>103</v>
      </c>
      <c r="BD101" s="22">
        <v>44958</v>
      </c>
      <c r="BE101" s="19">
        <v>490.5</v>
      </c>
      <c r="BF101" s="19">
        <v>33.880000000000003</v>
      </c>
      <c r="BG101" s="19" t="s">
        <v>103</v>
      </c>
      <c r="BH101" s="19"/>
      <c r="BI101" s="19"/>
      <c r="BJ101" s="19">
        <v>90.36</v>
      </c>
      <c r="BK101" s="19"/>
      <c r="BL101" s="19"/>
      <c r="BM101" s="19"/>
      <c r="BN101" s="19"/>
      <c r="BO101" s="19"/>
      <c r="BP101" s="19"/>
      <c r="BQ101" s="19">
        <v>85.67</v>
      </c>
      <c r="BR101" s="19" t="s">
        <v>1676</v>
      </c>
      <c r="BS101" s="19" t="s">
        <v>336</v>
      </c>
      <c r="BT101" s="19" t="s">
        <v>2014</v>
      </c>
      <c r="BU101" s="22">
        <v>45077</v>
      </c>
      <c r="BV101" s="19">
        <v>73.150000000000006</v>
      </c>
      <c r="BW101" s="19" t="s">
        <v>99</v>
      </c>
      <c r="BX101" s="19">
        <v>0</v>
      </c>
      <c r="BY101" s="19">
        <v>0</v>
      </c>
      <c r="BZ101" s="19"/>
      <c r="CA101" s="19"/>
      <c r="CB101" s="19"/>
      <c r="CC101" s="19"/>
      <c r="CD101" s="19"/>
      <c r="CE101" s="19"/>
      <c r="CF101" s="21"/>
      <c r="CG101" s="19"/>
      <c r="CH101" s="19"/>
      <c r="CI101" s="19"/>
      <c r="CJ101" s="19"/>
      <c r="CK101" s="19"/>
      <c r="CL101" s="1"/>
      <c r="CM101" s="1"/>
      <c r="CN101" s="1">
        <v>45017</v>
      </c>
      <c r="CO101" s="1">
        <v>2</v>
      </c>
      <c r="CP101" s="1">
        <v>1</v>
      </c>
      <c r="CQ101" s="1" t="s">
        <v>1968</v>
      </c>
      <c r="CR101" s="1"/>
      <c r="CS101" s="1"/>
      <c r="CT101" s="1"/>
      <c r="CU101" s="1">
        <v>4</v>
      </c>
      <c r="CV101" s="1">
        <v>3.9049999999999994</v>
      </c>
      <c r="CW101" s="1">
        <v>7.3150000000000004</v>
      </c>
      <c r="CX101" s="1"/>
      <c r="CY101" s="1">
        <v>15.219999999999999</v>
      </c>
      <c r="CZ101" s="1">
        <v>31.625999999999998</v>
      </c>
      <c r="DA101" s="1"/>
      <c r="DB101" s="1"/>
      <c r="DC101" s="1"/>
      <c r="DD101" s="1"/>
      <c r="DE101" s="1"/>
      <c r="DF101" s="1"/>
      <c r="DG101" s="1"/>
      <c r="DH101" s="1"/>
      <c r="DI101" s="1"/>
      <c r="DJ101" s="1">
        <v>25</v>
      </c>
      <c r="DK101" s="1">
        <v>5</v>
      </c>
      <c r="DL101" s="1">
        <v>30</v>
      </c>
      <c r="DM101" s="1">
        <v>10</v>
      </c>
      <c r="DN101" s="1">
        <v>7.5</v>
      </c>
      <c r="DO101" s="1">
        <v>3.75</v>
      </c>
      <c r="DP101" s="1">
        <v>65.596000000000004</v>
      </c>
      <c r="DQ101" s="1">
        <v>0</v>
      </c>
      <c r="DR101" s="1">
        <v>65.596000000000004</v>
      </c>
      <c r="DS101" s="1">
        <v>3</v>
      </c>
      <c r="DT101" s="1">
        <v>2</v>
      </c>
      <c r="DU101" s="1" t="s">
        <v>1969</v>
      </c>
      <c r="DV101" s="1" t="s">
        <v>2130</v>
      </c>
      <c r="DW101" s="1" t="s">
        <v>2097</v>
      </c>
      <c r="DX101" s="1"/>
    </row>
    <row r="102" spans="1:128" ht="29.25" customHeight="1" x14ac:dyDescent="0.25">
      <c r="A102" s="1">
        <v>101</v>
      </c>
      <c r="B102" s="1" t="s">
        <v>1126</v>
      </c>
      <c r="C102" s="1"/>
      <c r="D102" s="1" t="s">
        <v>1127</v>
      </c>
      <c r="E102" s="4" t="s">
        <v>1128</v>
      </c>
      <c r="F102" s="1"/>
      <c r="G102" s="1"/>
      <c r="H102" s="1"/>
      <c r="I102" s="1" t="s">
        <v>1126</v>
      </c>
      <c r="J102" s="1" t="s">
        <v>1129</v>
      </c>
      <c r="K102" s="1"/>
      <c r="L102" s="1" t="s">
        <v>449</v>
      </c>
      <c r="M102" s="1"/>
      <c r="N102" s="11">
        <v>45006.518750000003</v>
      </c>
      <c r="O102" s="1" t="s">
        <v>95</v>
      </c>
      <c r="P102" s="1"/>
      <c r="Q102" s="1" t="s">
        <v>1130</v>
      </c>
      <c r="R102" s="1" t="s">
        <v>97</v>
      </c>
      <c r="S102" s="4" t="s">
        <v>97</v>
      </c>
      <c r="T102" s="1" t="s">
        <v>145</v>
      </c>
      <c r="U102" s="1" t="s">
        <v>297</v>
      </c>
      <c r="V102" s="1" t="s">
        <v>1130</v>
      </c>
      <c r="W102" s="1"/>
      <c r="X102" s="1"/>
      <c r="Y102" s="1"/>
      <c r="Z102" s="1"/>
      <c r="AA102" s="1" t="s">
        <v>1131</v>
      </c>
      <c r="AB102" s="4" t="s">
        <v>147</v>
      </c>
      <c r="AC102" s="5">
        <v>41061</v>
      </c>
      <c r="AD102" s="9">
        <v>95.2</v>
      </c>
      <c r="AE102" s="1"/>
      <c r="AF102" s="1" t="s">
        <v>122</v>
      </c>
      <c r="AG102" s="1"/>
      <c r="AH102" s="1" t="s">
        <v>1131</v>
      </c>
      <c r="AI102" s="4" t="s">
        <v>147</v>
      </c>
      <c r="AJ102" s="5">
        <v>41760</v>
      </c>
      <c r="AK102" s="9">
        <v>96.25</v>
      </c>
      <c r="AL102" s="1"/>
      <c r="AM102" s="1" t="s">
        <v>122</v>
      </c>
      <c r="AN102" s="1" t="s">
        <v>123</v>
      </c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 t="s">
        <v>103</v>
      </c>
      <c r="BD102" s="5">
        <v>44986</v>
      </c>
      <c r="BE102" s="1">
        <v>666.5</v>
      </c>
      <c r="BF102" s="1">
        <v>87.89</v>
      </c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 t="s">
        <v>163</v>
      </c>
      <c r="BT102" s="1" t="s">
        <v>1132</v>
      </c>
      <c r="BU102" s="5">
        <v>43235</v>
      </c>
      <c r="BV102" s="1">
        <v>76.8</v>
      </c>
      <c r="BW102" s="1" t="s">
        <v>165</v>
      </c>
      <c r="BX102" s="1"/>
      <c r="BY102" s="1"/>
      <c r="BZ102" s="1"/>
      <c r="CA102" s="1"/>
      <c r="CB102" s="1"/>
      <c r="CC102" s="1"/>
      <c r="CD102" s="1"/>
      <c r="CE102" s="1"/>
      <c r="CF102" s="4"/>
      <c r="CG102" s="1"/>
      <c r="CH102" s="1"/>
      <c r="CI102" s="1"/>
      <c r="CJ102" s="1"/>
      <c r="CK102" s="1"/>
      <c r="CL102" s="1"/>
      <c r="CM102" s="1" t="s">
        <v>1126</v>
      </c>
      <c r="CN102" s="1">
        <v>45017</v>
      </c>
      <c r="CO102" s="1">
        <v>1</v>
      </c>
      <c r="CP102" s="1">
        <v>1</v>
      </c>
      <c r="CQ102" s="1"/>
      <c r="CR102" s="1"/>
      <c r="CS102" s="1">
        <v>1</v>
      </c>
      <c r="CT102" s="1"/>
      <c r="CU102" s="1">
        <v>4.7600000000000007</v>
      </c>
      <c r="CV102" s="1">
        <v>4.8125</v>
      </c>
      <c r="CW102" s="1">
        <v>7.68</v>
      </c>
      <c r="CX102" s="1"/>
      <c r="CY102" s="1">
        <v>17.252500000000001</v>
      </c>
      <c r="CZ102" s="1">
        <v>30.761500000000002</v>
      </c>
      <c r="DA102" s="1"/>
      <c r="DB102" s="1"/>
      <c r="DC102" s="1"/>
      <c r="DD102" s="1"/>
      <c r="DE102" s="1"/>
      <c r="DF102" s="1"/>
      <c r="DG102" s="1"/>
      <c r="DH102" s="1"/>
      <c r="DI102" s="1"/>
      <c r="DJ102" s="1">
        <v>30</v>
      </c>
      <c r="DK102" s="1">
        <v>6</v>
      </c>
      <c r="DL102" s="1">
        <v>46.5</v>
      </c>
      <c r="DM102" s="1">
        <v>15.5</v>
      </c>
      <c r="DN102" s="1">
        <v>7.5</v>
      </c>
      <c r="DO102" s="1">
        <v>3.75</v>
      </c>
      <c r="DP102" s="1">
        <v>74.26400000000001</v>
      </c>
      <c r="DQ102" s="1">
        <v>0</v>
      </c>
      <c r="DR102" s="1">
        <v>74.26400000000001</v>
      </c>
      <c r="DS102" s="1">
        <v>2</v>
      </c>
      <c r="DT102" s="1">
        <v>1</v>
      </c>
      <c r="DU102" s="1" t="s">
        <v>2060</v>
      </c>
      <c r="DV102" s="1" t="s">
        <v>2129</v>
      </c>
      <c r="DW102" s="1" t="s">
        <v>1970</v>
      </c>
      <c r="DX102" s="1"/>
    </row>
    <row r="103" spans="1:128" ht="29.25" customHeight="1" x14ac:dyDescent="0.25">
      <c r="A103" s="1">
        <v>102</v>
      </c>
      <c r="B103" s="1" t="s">
        <v>1133</v>
      </c>
      <c r="C103" s="1" t="s">
        <v>1134</v>
      </c>
      <c r="D103" s="1" t="s">
        <v>1135</v>
      </c>
      <c r="E103" s="4" t="s">
        <v>1136</v>
      </c>
      <c r="F103" s="1"/>
      <c r="G103" s="1"/>
      <c r="H103" s="1"/>
      <c r="I103" s="1" t="s">
        <v>1137</v>
      </c>
      <c r="J103" s="1" t="s">
        <v>1138</v>
      </c>
      <c r="K103" s="1"/>
      <c r="L103" s="1" t="s">
        <v>94</v>
      </c>
      <c r="M103" s="1"/>
      <c r="N103" s="11">
        <v>45008.634027777778</v>
      </c>
      <c r="O103" s="1" t="s">
        <v>95</v>
      </c>
      <c r="P103" s="1"/>
      <c r="Q103" s="1" t="s">
        <v>1139</v>
      </c>
      <c r="R103" s="1" t="s">
        <v>96</v>
      </c>
      <c r="S103" s="4" t="s">
        <v>96</v>
      </c>
      <c r="T103" s="1" t="s">
        <v>145</v>
      </c>
      <c r="U103" s="1" t="s">
        <v>218</v>
      </c>
      <c r="V103" s="1" t="s">
        <v>1139</v>
      </c>
      <c r="W103" s="1"/>
      <c r="X103" s="1"/>
      <c r="Y103" s="1"/>
      <c r="Z103" s="1"/>
      <c r="AA103" s="1" t="s">
        <v>1140</v>
      </c>
      <c r="AB103" s="4" t="s">
        <v>147</v>
      </c>
      <c r="AC103" s="5">
        <v>42064</v>
      </c>
      <c r="AD103" s="1">
        <v>96.8</v>
      </c>
      <c r="AE103" s="1"/>
      <c r="AF103" s="1" t="s">
        <v>122</v>
      </c>
      <c r="AG103" s="1"/>
      <c r="AH103" s="1" t="s">
        <v>1141</v>
      </c>
      <c r="AI103" s="4" t="s">
        <v>147</v>
      </c>
      <c r="AJ103" s="5">
        <v>42795</v>
      </c>
      <c r="AK103" s="1">
        <v>87.25</v>
      </c>
      <c r="AL103" s="1"/>
      <c r="AM103" s="1" t="s">
        <v>122</v>
      </c>
      <c r="AN103" s="1" t="s">
        <v>123</v>
      </c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 t="s">
        <v>103</v>
      </c>
      <c r="BD103" s="5">
        <v>44958</v>
      </c>
      <c r="BE103" s="1">
        <v>700.5</v>
      </c>
      <c r="BF103" s="1">
        <v>94.03</v>
      </c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 t="s">
        <v>149</v>
      </c>
      <c r="BT103" s="1" t="s">
        <v>1142</v>
      </c>
      <c r="BU103" s="5">
        <v>44316</v>
      </c>
      <c r="BV103" s="1">
        <v>82.3</v>
      </c>
      <c r="BW103" s="1" t="s">
        <v>165</v>
      </c>
      <c r="BX103" s="1">
        <v>1</v>
      </c>
      <c r="BY103" s="1">
        <v>0</v>
      </c>
      <c r="BZ103" s="1"/>
      <c r="CA103" s="1"/>
      <c r="CB103" s="1"/>
      <c r="CC103" s="1"/>
      <c r="CD103" s="1"/>
      <c r="CE103" s="1"/>
      <c r="CF103" s="4">
        <v>19</v>
      </c>
      <c r="CG103" s="5">
        <v>44344</v>
      </c>
      <c r="CH103" s="5">
        <v>44896</v>
      </c>
      <c r="CI103" s="1"/>
      <c r="CJ103" s="1"/>
      <c r="CK103" s="1"/>
      <c r="CL103" s="1"/>
      <c r="CM103" s="1" t="s">
        <v>1143</v>
      </c>
      <c r="CN103" s="1">
        <v>44666</v>
      </c>
      <c r="CO103" s="1"/>
      <c r="CP103" s="1">
        <v>2</v>
      </c>
      <c r="CQ103" s="1"/>
      <c r="CR103" s="1"/>
      <c r="CS103" s="1"/>
      <c r="CT103" s="1">
        <v>1</v>
      </c>
      <c r="CU103" s="1">
        <v>4.84</v>
      </c>
      <c r="CV103" s="1">
        <v>4.3625000000000007</v>
      </c>
      <c r="CW103" s="1">
        <v>8.23</v>
      </c>
      <c r="CX103" s="1"/>
      <c r="CY103" s="1">
        <v>17.432500000000001</v>
      </c>
      <c r="CZ103" s="1">
        <v>32.910499999999999</v>
      </c>
      <c r="DA103" s="1"/>
      <c r="DB103" s="1"/>
      <c r="DC103" s="1"/>
      <c r="DD103" s="1"/>
      <c r="DE103" s="1"/>
      <c r="DF103" s="1"/>
      <c r="DG103" s="1"/>
      <c r="DH103" s="1"/>
      <c r="DI103" s="1"/>
      <c r="DJ103" s="1">
        <v>44</v>
      </c>
      <c r="DK103" s="1">
        <v>8.8000000000000007</v>
      </c>
      <c r="DL103" s="1">
        <v>52.5</v>
      </c>
      <c r="DM103" s="1">
        <v>17.5</v>
      </c>
      <c r="DN103" s="1">
        <v>7</v>
      </c>
      <c r="DO103" s="1">
        <v>3.5</v>
      </c>
      <c r="DP103" s="1">
        <v>81.143000000000001</v>
      </c>
      <c r="DQ103" s="1">
        <v>0</v>
      </c>
      <c r="DR103" s="1">
        <v>81.143000000000001</v>
      </c>
      <c r="DS103" s="1">
        <v>2</v>
      </c>
      <c r="DT103" s="1">
        <v>1</v>
      </c>
      <c r="DU103" s="1" t="s">
        <v>2060</v>
      </c>
      <c r="DV103" s="1" t="s">
        <v>2131</v>
      </c>
      <c r="DW103" s="1" t="s">
        <v>1970</v>
      </c>
      <c r="DX103" s="1"/>
    </row>
    <row r="104" spans="1:128" ht="29.25" customHeight="1" x14ac:dyDescent="0.25">
      <c r="A104" s="1">
        <v>103</v>
      </c>
      <c r="B104" s="1" t="s">
        <v>1144</v>
      </c>
      <c r="C104" s="1" t="s">
        <v>1145</v>
      </c>
      <c r="D104" s="1" t="s">
        <v>1146</v>
      </c>
      <c r="E104" s="4" t="s">
        <v>1147</v>
      </c>
      <c r="F104" s="1"/>
      <c r="G104" s="1"/>
      <c r="H104" s="1"/>
      <c r="I104" s="1" t="s">
        <v>1808</v>
      </c>
      <c r="J104" s="1" t="s">
        <v>1148</v>
      </c>
      <c r="K104" s="1"/>
      <c r="L104" s="1" t="s">
        <v>94</v>
      </c>
      <c r="M104" s="1"/>
      <c r="N104" s="11">
        <v>45008.317361111112</v>
      </c>
      <c r="O104" s="1" t="s">
        <v>95</v>
      </c>
      <c r="P104" s="1"/>
      <c r="Q104" s="1" t="s">
        <v>1149</v>
      </c>
      <c r="R104" s="1" t="s">
        <v>97</v>
      </c>
      <c r="S104" s="4" t="s">
        <v>97</v>
      </c>
      <c r="T104" s="1" t="s">
        <v>120</v>
      </c>
      <c r="U104" s="1" t="s">
        <v>98</v>
      </c>
      <c r="V104" s="1" t="s">
        <v>1149</v>
      </c>
      <c r="W104" s="1"/>
      <c r="X104" s="1"/>
      <c r="Y104" s="1"/>
      <c r="Z104" s="1"/>
      <c r="AA104" s="1" t="s">
        <v>1150</v>
      </c>
      <c r="AB104" s="4" t="s">
        <v>147</v>
      </c>
      <c r="AC104" s="5">
        <v>43160</v>
      </c>
      <c r="AD104" s="9">
        <v>67.400000000000006</v>
      </c>
      <c r="AE104" s="1"/>
      <c r="AF104" s="1" t="s">
        <v>122</v>
      </c>
      <c r="AG104" s="1"/>
      <c r="AH104" s="1" t="s">
        <v>1150</v>
      </c>
      <c r="AI104" s="4" t="s">
        <v>147</v>
      </c>
      <c r="AJ104" s="5">
        <v>43891</v>
      </c>
      <c r="AK104" s="9">
        <v>63.66</v>
      </c>
      <c r="AL104" s="1"/>
      <c r="AM104" s="1" t="s">
        <v>122</v>
      </c>
      <c r="AN104" s="1" t="s">
        <v>123</v>
      </c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 t="s">
        <v>103</v>
      </c>
      <c r="BD104" s="5">
        <v>44958</v>
      </c>
      <c r="BE104" s="1">
        <v>595.5</v>
      </c>
      <c r="BF104" s="1">
        <v>68.27</v>
      </c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 t="s">
        <v>1151</v>
      </c>
      <c r="BT104" s="1" t="s">
        <v>541</v>
      </c>
      <c r="BU104" s="5">
        <v>45065</v>
      </c>
      <c r="BV104" s="1">
        <v>69.099999999999994</v>
      </c>
      <c r="BW104" s="1" t="s">
        <v>195</v>
      </c>
      <c r="BX104" s="1"/>
      <c r="BY104" s="1"/>
      <c r="BZ104" s="1"/>
      <c r="CA104" s="1"/>
      <c r="CB104" s="1"/>
      <c r="CC104" s="1"/>
      <c r="CD104" s="1"/>
      <c r="CE104" s="1"/>
      <c r="CF104" s="4"/>
      <c r="CG104" s="1"/>
      <c r="CH104" s="1"/>
      <c r="CI104" s="1"/>
      <c r="CJ104" s="1"/>
      <c r="CK104" s="1"/>
      <c r="CL104" s="1"/>
      <c r="CM104" s="1" t="s">
        <v>1152</v>
      </c>
      <c r="CN104" s="1">
        <v>45017</v>
      </c>
      <c r="CO104" s="1">
        <v>1</v>
      </c>
      <c r="CP104" s="1">
        <v>3</v>
      </c>
      <c r="CQ104" s="1"/>
      <c r="CR104" s="1"/>
      <c r="CS104" s="1"/>
      <c r="CT104" s="1"/>
      <c r="CU104" s="1">
        <v>3.37</v>
      </c>
      <c r="CV104" s="1">
        <v>3.1829999999999998</v>
      </c>
      <c r="CW104" s="1">
        <v>6.9099999999999993</v>
      </c>
      <c r="CX104" s="1"/>
      <c r="CY104" s="1">
        <v>13.462999999999999</v>
      </c>
      <c r="CZ104" s="1">
        <v>23.894500000000001</v>
      </c>
      <c r="DA104" s="1"/>
      <c r="DB104" s="1"/>
      <c r="DC104" s="1"/>
      <c r="DD104" s="1"/>
      <c r="DE104" s="1"/>
      <c r="DF104" s="1"/>
      <c r="DG104" s="1"/>
      <c r="DH104" s="1"/>
      <c r="DI104" s="1"/>
      <c r="DJ104" s="1">
        <v>36</v>
      </c>
      <c r="DK104" s="1">
        <v>7.1999999999999993</v>
      </c>
      <c r="DL104" s="1">
        <v>41</v>
      </c>
      <c r="DM104" s="1">
        <v>13.666666666666668</v>
      </c>
      <c r="DN104" s="1">
        <v>6.5</v>
      </c>
      <c r="DO104" s="1">
        <v>3.25</v>
      </c>
      <c r="DP104" s="1">
        <v>61.474166666666676</v>
      </c>
      <c r="DQ104" s="1">
        <v>0</v>
      </c>
      <c r="DR104" s="1">
        <v>61.474166666666676</v>
      </c>
      <c r="DS104" s="1">
        <v>2</v>
      </c>
      <c r="DT104" s="1">
        <v>1</v>
      </c>
      <c r="DU104" s="1" t="s">
        <v>1969</v>
      </c>
      <c r="DV104" s="1"/>
      <c r="DW104" s="1" t="s">
        <v>1970</v>
      </c>
      <c r="DX104" s="1"/>
    </row>
    <row r="105" spans="1:128" ht="29.25" customHeight="1" x14ac:dyDescent="0.25">
      <c r="A105" s="1">
        <v>104</v>
      </c>
      <c r="B105" s="1" t="s">
        <v>1153</v>
      </c>
      <c r="C105" s="1" t="s">
        <v>1154</v>
      </c>
      <c r="D105" s="1" t="s">
        <v>1155</v>
      </c>
      <c r="E105" s="4" t="s">
        <v>1156</v>
      </c>
      <c r="F105" s="1"/>
      <c r="G105" s="1"/>
      <c r="H105" s="1" t="s">
        <v>1157</v>
      </c>
      <c r="I105" s="1" t="s">
        <v>1158</v>
      </c>
      <c r="J105" s="1" t="s">
        <v>1159</v>
      </c>
      <c r="K105" s="1"/>
      <c r="L105" s="1" t="s">
        <v>94</v>
      </c>
      <c r="M105" s="1"/>
      <c r="N105" s="11">
        <v>45007.959027777775</v>
      </c>
      <c r="O105" s="1" t="s">
        <v>117</v>
      </c>
      <c r="P105" s="1"/>
      <c r="Q105" s="1" t="s">
        <v>1160</v>
      </c>
      <c r="R105" s="1" t="s">
        <v>97</v>
      </c>
      <c r="S105" s="4" t="s">
        <v>97</v>
      </c>
      <c r="T105" s="1" t="s">
        <v>145</v>
      </c>
      <c r="U105" s="1" t="s">
        <v>622</v>
      </c>
      <c r="V105" s="1" t="s">
        <v>1160</v>
      </c>
      <c r="W105" s="1"/>
      <c r="X105" s="1"/>
      <c r="Y105" s="1"/>
      <c r="Z105" s="1"/>
      <c r="AA105" s="1" t="s">
        <v>1161</v>
      </c>
      <c r="AB105" s="4" t="s">
        <v>147</v>
      </c>
      <c r="AC105" s="5">
        <v>42795</v>
      </c>
      <c r="AD105" s="9">
        <v>90.8</v>
      </c>
      <c r="AE105" s="1"/>
      <c r="AF105" s="1" t="s">
        <v>122</v>
      </c>
      <c r="AG105" s="1"/>
      <c r="AH105" s="1" t="s">
        <v>1162</v>
      </c>
      <c r="AI105" s="4" t="s">
        <v>147</v>
      </c>
      <c r="AJ105" s="5">
        <v>43525</v>
      </c>
      <c r="AK105" s="9">
        <v>78.83</v>
      </c>
      <c r="AL105" s="1"/>
      <c r="AM105" s="1" t="s">
        <v>122</v>
      </c>
      <c r="AN105" s="1" t="s">
        <v>123</v>
      </c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 t="s">
        <v>103</v>
      </c>
      <c r="BH105" s="1"/>
      <c r="BI105" s="1"/>
      <c r="BJ105" s="1"/>
      <c r="BK105" s="1"/>
      <c r="BL105" s="1"/>
      <c r="BM105" s="1"/>
      <c r="BN105" s="1"/>
      <c r="BO105" s="11">
        <v>44986</v>
      </c>
      <c r="BP105" s="1"/>
      <c r="BQ105" s="1">
        <v>90.41</v>
      </c>
      <c r="BR105" s="1" t="s">
        <v>1676</v>
      </c>
      <c r="BS105" s="1" t="s">
        <v>134</v>
      </c>
      <c r="BT105" s="1" t="s">
        <v>350</v>
      </c>
      <c r="BU105" s="5">
        <v>44734</v>
      </c>
      <c r="BV105" s="1">
        <v>81.06</v>
      </c>
      <c r="BW105" s="1" t="s">
        <v>99</v>
      </c>
      <c r="BX105" s="1"/>
      <c r="BY105" s="1"/>
      <c r="BZ105" s="1"/>
      <c r="CA105" s="1"/>
      <c r="CB105" s="1"/>
      <c r="CC105" s="1"/>
      <c r="CD105" s="1"/>
      <c r="CE105" s="1"/>
      <c r="CF105" s="4"/>
      <c r="CG105" s="1"/>
      <c r="CH105" s="1"/>
      <c r="CI105" s="1"/>
      <c r="CJ105" s="1"/>
      <c r="CK105" s="1"/>
      <c r="CL105" s="1"/>
      <c r="CM105" s="1" t="s">
        <v>1163</v>
      </c>
      <c r="CN105" s="1">
        <v>45017</v>
      </c>
      <c r="CO105" s="1">
        <v>1</v>
      </c>
      <c r="CP105" s="1">
        <v>4</v>
      </c>
      <c r="CQ105" s="1" t="s">
        <v>1968</v>
      </c>
      <c r="CR105" s="1"/>
      <c r="CS105" s="1"/>
      <c r="CT105" s="1"/>
      <c r="CU105" s="1">
        <v>4.5399999999999991</v>
      </c>
      <c r="CV105" s="1">
        <v>3.9415</v>
      </c>
      <c r="CW105" s="1">
        <v>8.1059999999999999</v>
      </c>
      <c r="CX105" s="1"/>
      <c r="CY105" s="1">
        <v>16.587499999999999</v>
      </c>
      <c r="CZ105" s="1"/>
      <c r="DA105" s="1"/>
      <c r="DB105" s="1"/>
      <c r="DC105" s="1"/>
      <c r="DD105" s="1"/>
      <c r="DE105" s="1"/>
      <c r="DF105" s="1"/>
      <c r="DG105" s="1"/>
      <c r="DH105" s="1">
        <v>67.807500000000005</v>
      </c>
      <c r="DI105" s="1">
        <v>23.732625000000002</v>
      </c>
      <c r="DJ105" s="1">
        <v>36</v>
      </c>
      <c r="DK105" s="1">
        <v>7.1999999999999993</v>
      </c>
      <c r="DL105" s="1">
        <v>48</v>
      </c>
      <c r="DM105" s="1">
        <v>16</v>
      </c>
      <c r="DN105" s="1">
        <v>7.5</v>
      </c>
      <c r="DO105" s="1">
        <v>3.75</v>
      </c>
      <c r="DP105" s="1">
        <v>67.270125000000007</v>
      </c>
      <c r="DQ105" s="1">
        <v>0</v>
      </c>
      <c r="DR105" s="1">
        <v>67.270125000000007</v>
      </c>
      <c r="DS105" s="1">
        <v>2</v>
      </c>
      <c r="DT105" s="1">
        <v>2</v>
      </c>
      <c r="DU105" s="1" t="s">
        <v>2060</v>
      </c>
      <c r="DV105" s="1" t="s">
        <v>2059</v>
      </c>
      <c r="DW105" s="1" t="s">
        <v>2086</v>
      </c>
      <c r="DX105" s="1"/>
    </row>
    <row r="106" spans="1:128" ht="29.25" customHeight="1" x14ac:dyDescent="0.25">
      <c r="A106" s="1">
        <v>105</v>
      </c>
      <c r="B106" s="1" t="s">
        <v>1164</v>
      </c>
      <c r="C106" s="1" t="s">
        <v>138</v>
      </c>
      <c r="D106" s="1" t="s">
        <v>1165</v>
      </c>
      <c r="E106" s="4" t="s">
        <v>1166</v>
      </c>
      <c r="F106" s="1"/>
      <c r="G106" s="1"/>
      <c r="H106" s="1" t="s">
        <v>1167</v>
      </c>
      <c r="I106" s="1" t="s">
        <v>1168</v>
      </c>
      <c r="J106" s="1" t="s">
        <v>1169</v>
      </c>
      <c r="K106" s="1"/>
      <c r="L106" s="1" t="s">
        <v>131</v>
      </c>
      <c r="M106" s="1"/>
      <c r="N106" s="11">
        <v>45007.859722222223</v>
      </c>
      <c r="O106" s="1" t="s">
        <v>95</v>
      </c>
      <c r="P106" s="1"/>
      <c r="Q106" s="1" t="s">
        <v>1170</v>
      </c>
      <c r="R106" s="1" t="s">
        <v>97</v>
      </c>
      <c r="S106" s="4" t="s">
        <v>97</v>
      </c>
      <c r="T106" s="1" t="s">
        <v>145</v>
      </c>
      <c r="U106" s="1" t="s">
        <v>297</v>
      </c>
      <c r="V106" s="1" t="s">
        <v>1170</v>
      </c>
      <c r="W106" s="1"/>
      <c r="X106" s="1"/>
      <c r="Y106" s="1"/>
      <c r="Z106" s="1"/>
      <c r="AA106" s="1" t="s">
        <v>1171</v>
      </c>
      <c r="AB106" s="4" t="s">
        <v>147</v>
      </c>
      <c r="AC106" s="5">
        <v>42856</v>
      </c>
      <c r="AD106" s="9">
        <v>95</v>
      </c>
      <c r="AE106" s="1"/>
      <c r="AF106" s="1" t="s">
        <v>122</v>
      </c>
      <c r="AG106" s="1"/>
      <c r="AH106" s="1" t="s">
        <v>1171</v>
      </c>
      <c r="AI106" s="4" t="s">
        <v>147</v>
      </c>
      <c r="AJ106" s="5">
        <v>43586</v>
      </c>
      <c r="AK106" s="9">
        <v>84.5</v>
      </c>
      <c r="AL106" s="1"/>
      <c r="AM106" s="1" t="s">
        <v>122</v>
      </c>
      <c r="AN106" s="1" t="s">
        <v>123</v>
      </c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1">
        <v>44986</v>
      </c>
      <c r="BP106" s="1"/>
      <c r="BQ106" s="1">
        <v>94.08</v>
      </c>
      <c r="BR106" s="1" t="s">
        <v>1676</v>
      </c>
      <c r="BS106" s="1" t="s">
        <v>718</v>
      </c>
      <c r="BT106" s="1" t="s">
        <v>1172</v>
      </c>
      <c r="BU106" s="5">
        <v>44722</v>
      </c>
      <c r="BV106" s="1">
        <v>79.69</v>
      </c>
      <c r="BW106" s="1" t="s">
        <v>99</v>
      </c>
      <c r="BX106" s="1" t="s">
        <v>288</v>
      </c>
      <c r="BY106" s="1" t="s">
        <v>288</v>
      </c>
      <c r="BZ106" s="1"/>
      <c r="CA106" s="1"/>
      <c r="CB106" s="1"/>
      <c r="CC106" s="1"/>
      <c r="CD106" s="1"/>
      <c r="CE106" s="1"/>
      <c r="CF106" s="4"/>
      <c r="CG106" s="1"/>
      <c r="CH106" s="1"/>
      <c r="CI106" s="1"/>
      <c r="CJ106" s="1"/>
      <c r="CK106" s="1"/>
      <c r="CL106" s="1"/>
      <c r="CM106" s="1" t="s">
        <v>1173</v>
      </c>
      <c r="CN106" s="1">
        <v>45037</v>
      </c>
      <c r="CO106" s="1">
        <v>2</v>
      </c>
      <c r="CP106" s="1">
        <v>3</v>
      </c>
      <c r="CQ106" s="1"/>
      <c r="CR106" s="1"/>
      <c r="CS106" s="1"/>
      <c r="CT106" s="1"/>
      <c r="CU106" s="1">
        <v>4.75</v>
      </c>
      <c r="CV106" s="1">
        <v>4.2249999999999996</v>
      </c>
      <c r="CW106" s="1">
        <v>7.9689999999999994</v>
      </c>
      <c r="CX106" s="1"/>
      <c r="CY106" s="1">
        <v>16.943999999999999</v>
      </c>
      <c r="CZ106" s="1"/>
      <c r="DA106" s="1"/>
      <c r="DB106" s="1"/>
      <c r="DC106" s="1"/>
      <c r="DD106" s="1"/>
      <c r="DE106" s="1"/>
      <c r="DF106" s="1"/>
      <c r="DG106" s="1"/>
      <c r="DH106" s="1">
        <v>70.56</v>
      </c>
      <c r="DI106" s="1">
        <v>24.696000000000002</v>
      </c>
      <c r="DJ106" s="1">
        <v>32.5</v>
      </c>
      <c r="DK106" s="1">
        <v>6.5</v>
      </c>
      <c r="DL106" s="1">
        <v>33.5</v>
      </c>
      <c r="DM106" s="1">
        <v>11.166666666666668</v>
      </c>
      <c r="DN106" s="1">
        <v>7</v>
      </c>
      <c r="DO106" s="1">
        <v>3.5</v>
      </c>
      <c r="DP106" s="1">
        <v>62.806666666666672</v>
      </c>
      <c r="DQ106" s="1">
        <v>0</v>
      </c>
      <c r="DR106" s="1">
        <v>62.806666666666672</v>
      </c>
      <c r="DS106" s="1">
        <v>3</v>
      </c>
      <c r="DT106" s="1">
        <v>1</v>
      </c>
      <c r="DU106" s="1" t="s">
        <v>1969</v>
      </c>
      <c r="DV106" s="1"/>
      <c r="DW106" s="1" t="s">
        <v>1970</v>
      </c>
      <c r="DX106" s="1"/>
    </row>
    <row r="107" spans="1:128" ht="29.25" customHeight="1" x14ac:dyDescent="0.25">
      <c r="A107" s="1">
        <v>106</v>
      </c>
      <c r="B107" s="1" t="s">
        <v>1174</v>
      </c>
      <c r="C107" s="1" t="s">
        <v>433</v>
      </c>
      <c r="D107" s="1" t="s">
        <v>1175</v>
      </c>
      <c r="E107" s="4" t="s">
        <v>1176</v>
      </c>
      <c r="F107" s="1"/>
      <c r="G107" s="1"/>
      <c r="H107" s="1"/>
      <c r="I107" s="1" t="s">
        <v>1177</v>
      </c>
      <c r="J107" s="1" t="s">
        <v>1178</v>
      </c>
      <c r="K107" s="1"/>
      <c r="L107" s="1" t="s">
        <v>94</v>
      </c>
      <c r="M107" s="1"/>
      <c r="N107" s="11">
        <v>45009.566666666666</v>
      </c>
      <c r="O107" s="1" t="s">
        <v>117</v>
      </c>
      <c r="P107" s="1"/>
      <c r="Q107" s="1" t="s">
        <v>1179</v>
      </c>
      <c r="R107" s="1" t="s">
        <v>96</v>
      </c>
      <c r="S107" s="4" t="s">
        <v>96</v>
      </c>
      <c r="T107" s="1" t="s">
        <v>145</v>
      </c>
      <c r="U107" s="1" t="s">
        <v>297</v>
      </c>
      <c r="V107" s="1" t="s">
        <v>1179</v>
      </c>
      <c r="W107" s="1"/>
      <c r="X107" s="1"/>
      <c r="Y107" s="1"/>
      <c r="Z107" s="1"/>
      <c r="AA107" s="1" t="s">
        <v>1180</v>
      </c>
      <c r="AB107" s="4" t="s">
        <v>147</v>
      </c>
      <c r="AC107" s="5">
        <v>42430</v>
      </c>
      <c r="AD107" s="1">
        <v>85.8</v>
      </c>
      <c r="AE107" s="1"/>
      <c r="AF107" s="1" t="s">
        <v>122</v>
      </c>
      <c r="AG107" s="1"/>
      <c r="AH107" s="1" t="s">
        <v>1180</v>
      </c>
      <c r="AI107" s="4" t="s">
        <v>147</v>
      </c>
      <c r="AJ107" s="5">
        <v>43160</v>
      </c>
      <c r="AK107" s="1">
        <v>69.33</v>
      </c>
      <c r="AL107" s="1"/>
      <c r="AM107" s="1" t="s">
        <v>122</v>
      </c>
      <c r="AN107" s="1" t="s">
        <v>123</v>
      </c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 t="s">
        <v>103</v>
      </c>
      <c r="BD107" s="5">
        <v>44958</v>
      </c>
      <c r="BE107" s="1">
        <v>586.5</v>
      </c>
      <c r="BF107" s="1">
        <v>65.55</v>
      </c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 t="s">
        <v>826</v>
      </c>
      <c r="BT107" s="1" t="s">
        <v>1181</v>
      </c>
      <c r="BU107" s="5">
        <v>44399</v>
      </c>
      <c r="BV107" s="1">
        <v>72.900000000000006</v>
      </c>
      <c r="BW107" s="1" t="s">
        <v>208</v>
      </c>
      <c r="BX107" s="1"/>
      <c r="BY107" s="1"/>
      <c r="BZ107" s="1"/>
      <c r="CA107" s="1"/>
      <c r="CB107" s="1"/>
      <c r="CC107" s="1"/>
      <c r="CD107" s="1"/>
      <c r="CE107" s="1"/>
      <c r="CF107" s="4">
        <v>8</v>
      </c>
      <c r="CG107" s="5">
        <v>44502</v>
      </c>
      <c r="CH107" s="5">
        <v>44747</v>
      </c>
      <c r="CI107" s="1"/>
      <c r="CJ107" s="1"/>
      <c r="CK107" s="1"/>
      <c r="CL107" s="1"/>
      <c r="CM107" s="1" t="s">
        <v>1182</v>
      </c>
      <c r="CN107" s="1">
        <v>44666</v>
      </c>
      <c r="CO107" s="1"/>
      <c r="CP107" s="1">
        <v>2</v>
      </c>
      <c r="CQ107" s="1"/>
      <c r="CR107" s="1"/>
      <c r="CS107" s="1"/>
      <c r="CT107" s="1"/>
      <c r="CU107" s="1">
        <v>4.29</v>
      </c>
      <c r="CV107" s="1">
        <v>3.4664999999999999</v>
      </c>
      <c r="CW107" s="1">
        <v>7.2900000000000009</v>
      </c>
      <c r="CX107" s="1"/>
      <c r="CY107" s="1">
        <v>15.046500000000002</v>
      </c>
      <c r="CZ107" s="1">
        <v>22.942499999999999</v>
      </c>
      <c r="DA107" s="1"/>
      <c r="DB107" s="1"/>
      <c r="DC107" s="1"/>
      <c r="DD107" s="1"/>
      <c r="DE107" s="1"/>
      <c r="DF107" s="1"/>
      <c r="DG107" s="1"/>
      <c r="DH107" s="1"/>
      <c r="DI107" s="1"/>
      <c r="DJ107" s="1">
        <v>42.5</v>
      </c>
      <c r="DK107" s="1">
        <v>8.5</v>
      </c>
      <c r="DL107" s="1">
        <v>53</v>
      </c>
      <c r="DM107" s="1">
        <v>17.666666666666664</v>
      </c>
      <c r="DN107" s="1">
        <v>7</v>
      </c>
      <c r="DO107" s="1">
        <v>3.5</v>
      </c>
      <c r="DP107" s="1">
        <v>67.655666666666662</v>
      </c>
      <c r="DQ107" s="1">
        <v>0</v>
      </c>
      <c r="DR107" s="1">
        <v>67.655666666666662</v>
      </c>
      <c r="DS107" s="1">
        <v>2</v>
      </c>
      <c r="DT107" s="1">
        <v>2</v>
      </c>
      <c r="DU107" s="1" t="s">
        <v>2060</v>
      </c>
      <c r="DV107" s="1" t="s">
        <v>2134</v>
      </c>
      <c r="DW107" s="1" t="s">
        <v>1970</v>
      </c>
      <c r="DX107" s="1"/>
    </row>
    <row r="108" spans="1:128" ht="29.25" customHeight="1" x14ac:dyDescent="0.25">
      <c r="A108" s="1">
        <v>107</v>
      </c>
      <c r="B108" s="1" t="s">
        <v>1183</v>
      </c>
      <c r="C108" s="1" t="s">
        <v>1184</v>
      </c>
      <c r="D108" s="1" t="s">
        <v>1185</v>
      </c>
      <c r="E108" s="4" t="s">
        <v>1186</v>
      </c>
      <c r="F108" s="1"/>
      <c r="G108" s="1"/>
      <c r="H108" s="1" t="s">
        <v>1187</v>
      </c>
      <c r="I108" s="1" t="s">
        <v>1188</v>
      </c>
      <c r="J108" s="1" t="s">
        <v>1189</v>
      </c>
      <c r="K108" s="1"/>
      <c r="L108" s="1" t="s">
        <v>116</v>
      </c>
      <c r="M108" s="1"/>
      <c r="N108" s="11">
        <v>45008.864583333336</v>
      </c>
      <c r="O108" s="1" t="s">
        <v>117</v>
      </c>
      <c r="P108" s="1"/>
      <c r="Q108" s="1" t="s">
        <v>1190</v>
      </c>
      <c r="R108" s="1" t="s">
        <v>97</v>
      </c>
      <c r="S108" s="4" t="s">
        <v>634</v>
      </c>
      <c r="T108" s="1" t="s">
        <v>120</v>
      </c>
      <c r="U108" s="1" t="s">
        <v>98</v>
      </c>
      <c r="V108" s="1" t="s">
        <v>1190</v>
      </c>
      <c r="W108" s="1"/>
      <c r="X108" s="1"/>
      <c r="Y108" s="1"/>
      <c r="Z108" s="1"/>
      <c r="AA108" s="1" t="s">
        <v>636</v>
      </c>
      <c r="AB108" s="4" t="s">
        <v>147</v>
      </c>
      <c r="AC108" s="5">
        <v>43221</v>
      </c>
      <c r="AD108" s="1">
        <v>93.4</v>
      </c>
      <c r="AE108" s="1"/>
      <c r="AF108" s="1" t="s">
        <v>122</v>
      </c>
      <c r="AG108" s="1"/>
      <c r="AH108" s="1" t="s">
        <v>636</v>
      </c>
      <c r="AI108" s="4" t="s">
        <v>147</v>
      </c>
      <c r="AJ108" s="5">
        <v>43952</v>
      </c>
      <c r="AK108" s="1">
        <v>91.5</v>
      </c>
      <c r="AL108" s="1"/>
      <c r="AM108" s="1" t="s">
        <v>122</v>
      </c>
      <c r="AN108" s="1" t="s">
        <v>123</v>
      </c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 t="s">
        <v>103</v>
      </c>
      <c r="BD108" s="5">
        <v>44958</v>
      </c>
      <c r="BE108" s="1">
        <v>585.6</v>
      </c>
      <c r="BF108" s="1">
        <v>65.239999999999995</v>
      </c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>
        <v>79.8</v>
      </c>
      <c r="BR108" s="1" t="s">
        <v>1676</v>
      </c>
      <c r="BS108" s="1" t="s">
        <v>275</v>
      </c>
      <c r="BT108" s="1" t="s">
        <v>532</v>
      </c>
      <c r="BU108" s="5">
        <v>45077</v>
      </c>
      <c r="BV108" s="1">
        <v>88</v>
      </c>
      <c r="BW108" s="4" t="s">
        <v>99</v>
      </c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2"/>
      <c r="CI108" s="1"/>
      <c r="CJ108" s="1"/>
      <c r="CK108" s="1"/>
      <c r="CL108" s="1"/>
      <c r="CM108" s="1" t="s">
        <v>1191</v>
      </c>
      <c r="CN108" s="1">
        <v>45066</v>
      </c>
      <c r="CO108" s="1">
        <v>2</v>
      </c>
      <c r="CP108" s="1">
        <v>7</v>
      </c>
      <c r="CQ108" s="1" t="s">
        <v>1968</v>
      </c>
      <c r="CR108" s="1"/>
      <c r="CS108" s="1"/>
      <c r="CT108" s="1"/>
      <c r="CU108" s="1">
        <v>4.67</v>
      </c>
      <c r="CV108" s="1">
        <v>4.5750000000000002</v>
      </c>
      <c r="CW108" s="1">
        <v>8.8000000000000007</v>
      </c>
      <c r="CX108" s="1"/>
      <c r="CY108" s="1">
        <v>18.045000000000002</v>
      </c>
      <c r="CZ108" s="1">
        <v>22.834</v>
      </c>
      <c r="DA108" s="1"/>
      <c r="DB108" s="1"/>
      <c r="DC108" s="1"/>
      <c r="DD108" s="1"/>
      <c r="DE108" s="1"/>
      <c r="DF108" s="1"/>
      <c r="DG108" s="1"/>
      <c r="DH108" s="1">
        <v>59.849999999999994</v>
      </c>
      <c r="DI108" s="1">
        <v>20.947499999999998</v>
      </c>
      <c r="DJ108" s="1">
        <v>35</v>
      </c>
      <c r="DK108" s="1">
        <v>7</v>
      </c>
      <c r="DL108" s="1">
        <v>33.5</v>
      </c>
      <c r="DM108" s="1">
        <v>11.166666666666668</v>
      </c>
      <c r="DN108" s="1">
        <v>6</v>
      </c>
      <c r="DO108" s="1">
        <v>3</v>
      </c>
      <c r="DP108" s="1">
        <v>62.045666666666676</v>
      </c>
      <c r="DQ108" s="1">
        <v>0</v>
      </c>
      <c r="DR108" s="1">
        <v>62.045666666666676</v>
      </c>
      <c r="DS108" s="1">
        <v>3</v>
      </c>
      <c r="DT108" s="1">
        <v>3</v>
      </c>
      <c r="DU108" s="1" t="s">
        <v>1969</v>
      </c>
      <c r="DV108" s="1"/>
      <c r="DW108" s="1" t="s">
        <v>1970</v>
      </c>
      <c r="DX108" s="1"/>
    </row>
    <row r="109" spans="1:128" ht="29.25" customHeight="1" x14ac:dyDescent="0.25">
      <c r="A109" s="1">
        <v>108</v>
      </c>
      <c r="B109" s="1" t="s">
        <v>1810</v>
      </c>
      <c r="C109" s="1" t="s">
        <v>1811</v>
      </c>
      <c r="D109" s="1" t="s">
        <v>1812</v>
      </c>
      <c r="E109" s="4" t="s">
        <v>1813</v>
      </c>
      <c r="F109" s="1"/>
      <c r="G109" s="1"/>
      <c r="H109" s="1"/>
      <c r="I109" s="1" t="s">
        <v>1814</v>
      </c>
      <c r="J109" s="1" t="s">
        <v>1815</v>
      </c>
      <c r="K109" s="1"/>
      <c r="L109" s="1" t="s">
        <v>131</v>
      </c>
      <c r="M109" s="1"/>
      <c r="N109" s="11">
        <v>45009.765277777777</v>
      </c>
      <c r="O109" s="1" t="s">
        <v>117</v>
      </c>
      <c r="P109" s="1"/>
      <c r="Q109" s="1" t="s">
        <v>1816</v>
      </c>
      <c r="R109" s="1" t="s">
        <v>784</v>
      </c>
      <c r="S109" s="4" t="s">
        <v>463</v>
      </c>
      <c r="T109" s="1" t="s">
        <v>120</v>
      </c>
      <c r="U109" s="1" t="s">
        <v>98</v>
      </c>
      <c r="V109" s="1" t="s">
        <v>1816</v>
      </c>
      <c r="W109" s="1"/>
      <c r="X109" s="1"/>
      <c r="Y109" s="1"/>
      <c r="Z109" s="1"/>
      <c r="AA109" s="1" t="s">
        <v>1817</v>
      </c>
      <c r="AB109" s="4" t="s">
        <v>147</v>
      </c>
      <c r="AC109" s="5">
        <v>42795</v>
      </c>
      <c r="AD109" s="1">
        <v>88</v>
      </c>
      <c r="AE109" s="1"/>
      <c r="AF109" s="1" t="s">
        <v>122</v>
      </c>
      <c r="AG109" s="1"/>
      <c r="AH109" s="1" t="s">
        <v>1818</v>
      </c>
      <c r="AI109" s="4" t="s">
        <v>102</v>
      </c>
      <c r="AJ109" s="5">
        <v>43525</v>
      </c>
      <c r="AK109" s="1">
        <v>77</v>
      </c>
      <c r="AL109" s="1"/>
      <c r="AM109" s="1" t="s">
        <v>122</v>
      </c>
      <c r="AN109" s="1" t="s">
        <v>123</v>
      </c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 t="s">
        <v>103</v>
      </c>
      <c r="BD109" s="5">
        <v>44958</v>
      </c>
      <c r="BE109" s="1">
        <v>477.5</v>
      </c>
      <c r="BF109" s="1">
        <v>29.9</v>
      </c>
      <c r="BG109" s="1" t="s">
        <v>103</v>
      </c>
      <c r="BH109" s="1"/>
      <c r="BI109" s="1"/>
      <c r="BJ109" s="1">
        <v>77.22</v>
      </c>
      <c r="BK109" s="1"/>
      <c r="BL109" s="1"/>
      <c r="BM109" s="1"/>
      <c r="BN109" s="1"/>
      <c r="BO109" s="1"/>
      <c r="BP109" s="1"/>
      <c r="BQ109" s="1"/>
      <c r="BR109" s="1"/>
      <c r="BS109" s="1" t="s">
        <v>1819</v>
      </c>
      <c r="BT109" s="1" t="s">
        <v>1820</v>
      </c>
      <c r="BU109" s="5">
        <v>44727</v>
      </c>
      <c r="BV109" s="1">
        <v>77.2</v>
      </c>
      <c r="BW109" s="4" t="s">
        <v>195</v>
      </c>
      <c r="BX109" s="1"/>
      <c r="BY109" s="1"/>
      <c r="BZ109" s="1"/>
      <c r="CA109" s="1"/>
      <c r="CB109" s="1"/>
      <c r="CC109" s="1"/>
      <c r="CD109" s="1"/>
      <c r="CE109" s="1"/>
      <c r="CF109" s="4"/>
      <c r="CG109" s="1"/>
      <c r="CH109" s="1"/>
      <c r="CI109" s="1"/>
      <c r="CJ109" s="1"/>
      <c r="CK109" s="1"/>
      <c r="CL109" s="1"/>
      <c r="CM109" s="1" t="s">
        <v>1821</v>
      </c>
      <c r="CN109" s="1">
        <v>45023</v>
      </c>
      <c r="CO109" s="1">
        <v>1</v>
      </c>
      <c r="CP109" s="1">
        <v>1</v>
      </c>
      <c r="CQ109" s="1" t="s">
        <v>1968</v>
      </c>
      <c r="CR109" s="1"/>
      <c r="CS109" s="1"/>
      <c r="CT109" s="1"/>
      <c r="CU109" s="1">
        <v>4.4000000000000004</v>
      </c>
      <c r="CV109" s="1">
        <v>3.85</v>
      </c>
      <c r="CW109" s="1">
        <v>7.7200000000000006</v>
      </c>
      <c r="CX109" s="1"/>
      <c r="CY109" s="1">
        <v>15.97</v>
      </c>
      <c r="CZ109" s="1">
        <v>27.027000000000001</v>
      </c>
      <c r="DA109" s="1"/>
      <c r="DB109" s="1"/>
      <c r="DC109" s="1"/>
      <c r="DD109" s="1"/>
      <c r="DE109" s="1"/>
      <c r="DF109" s="1"/>
      <c r="DG109" s="1"/>
      <c r="DH109" s="1"/>
      <c r="DI109" s="1"/>
      <c r="DJ109" s="1">
        <v>36</v>
      </c>
      <c r="DK109" s="1">
        <v>7.1999999999999993</v>
      </c>
      <c r="DL109" s="1">
        <v>30</v>
      </c>
      <c r="DM109" s="1">
        <v>10</v>
      </c>
      <c r="DN109" s="1">
        <v>7</v>
      </c>
      <c r="DO109" s="1">
        <v>3.5</v>
      </c>
      <c r="DP109" s="1">
        <v>63.697000000000003</v>
      </c>
      <c r="DQ109" s="1">
        <v>0</v>
      </c>
      <c r="DR109" s="1">
        <v>63.697000000000003</v>
      </c>
      <c r="DS109" s="1">
        <v>3</v>
      </c>
      <c r="DT109" s="1">
        <v>1</v>
      </c>
      <c r="DU109" s="1" t="s">
        <v>2049</v>
      </c>
      <c r="DV109" s="1" t="s">
        <v>2139</v>
      </c>
      <c r="DW109" s="1" t="s">
        <v>2140</v>
      </c>
      <c r="DX109" s="1"/>
    </row>
    <row r="110" spans="1:128" ht="29.25" customHeight="1" x14ac:dyDescent="0.25">
      <c r="A110" s="1">
        <v>109</v>
      </c>
      <c r="B110" s="1" t="s">
        <v>1192</v>
      </c>
      <c r="C110" s="1" t="s">
        <v>1193</v>
      </c>
      <c r="D110" s="1" t="s">
        <v>1194</v>
      </c>
      <c r="E110" s="4" t="s">
        <v>1195</v>
      </c>
      <c r="F110" s="1"/>
      <c r="G110" s="1"/>
      <c r="H110" s="1"/>
      <c r="I110" s="1" t="s">
        <v>1196</v>
      </c>
      <c r="J110" s="1" t="s">
        <v>1197</v>
      </c>
      <c r="K110" s="1"/>
      <c r="L110" s="1" t="s">
        <v>231</v>
      </c>
      <c r="M110" s="1"/>
      <c r="N110" s="11">
        <v>45013.762499999997</v>
      </c>
      <c r="O110" s="4" t="s">
        <v>95</v>
      </c>
      <c r="P110" s="1"/>
      <c r="Q110" s="1" t="s">
        <v>1198</v>
      </c>
      <c r="R110" s="1" t="s">
        <v>97</v>
      </c>
      <c r="S110" s="8" t="s">
        <v>97</v>
      </c>
      <c r="T110" s="1" t="s">
        <v>145</v>
      </c>
      <c r="U110" s="1" t="s">
        <v>98</v>
      </c>
      <c r="V110" s="1" t="s">
        <v>1198</v>
      </c>
      <c r="W110" s="1"/>
      <c r="X110" s="1"/>
      <c r="Y110" s="1"/>
      <c r="Z110" s="1"/>
      <c r="AA110" s="1" t="s">
        <v>1199</v>
      </c>
      <c r="AB110" s="4" t="s">
        <v>179</v>
      </c>
      <c r="AC110" s="5">
        <v>42461</v>
      </c>
      <c r="AD110" s="1">
        <v>92.5</v>
      </c>
      <c r="AE110" s="1"/>
      <c r="AF110" s="1" t="s">
        <v>122</v>
      </c>
      <c r="AG110" s="1"/>
      <c r="AH110" s="1" t="s">
        <v>1199</v>
      </c>
      <c r="AI110" s="4" t="s">
        <v>147</v>
      </c>
      <c r="AJ110" s="5">
        <v>43191</v>
      </c>
      <c r="AK110" s="1">
        <v>77.91</v>
      </c>
      <c r="AL110" s="1"/>
      <c r="AM110" s="1" t="s">
        <v>122</v>
      </c>
      <c r="AN110" s="1" t="s">
        <v>123</v>
      </c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5">
        <v>44866</v>
      </c>
      <c r="BA110" s="1">
        <v>160</v>
      </c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 t="s">
        <v>149</v>
      </c>
      <c r="BT110" s="1" t="s">
        <v>1200</v>
      </c>
      <c r="BU110" s="5">
        <v>44660</v>
      </c>
      <c r="BV110" s="1">
        <v>66.8</v>
      </c>
      <c r="BW110" s="1" t="s">
        <v>165</v>
      </c>
      <c r="BX110" s="1">
        <v>18</v>
      </c>
      <c r="BY110" s="4"/>
      <c r="BZ110" s="1"/>
      <c r="CA110" s="1"/>
      <c r="CB110" s="1"/>
      <c r="CC110" s="1"/>
      <c r="CD110" s="1"/>
      <c r="CE110" s="1"/>
      <c r="CF110" s="4"/>
      <c r="CG110" s="1"/>
      <c r="CH110" s="1"/>
      <c r="CI110" s="1"/>
      <c r="CJ110" s="1"/>
      <c r="CK110" s="1">
        <v>54.62</v>
      </c>
      <c r="CL110" s="1" t="s">
        <v>1673</v>
      </c>
      <c r="CM110" s="1" t="s">
        <v>1201</v>
      </c>
      <c r="CN110" s="1">
        <v>45091</v>
      </c>
      <c r="CO110" s="1">
        <v>1</v>
      </c>
      <c r="CP110" s="1">
        <v>1</v>
      </c>
      <c r="CQ110" s="1"/>
      <c r="CR110" s="1"/>
      <c r="CS110" s="1"/>
      <c r="CT110" s="1"/>
      <c r="CU110" s="1">
        <v>4.625</v>
      </c>
      <c r="CV110" s="1">
        <v>3.8955000000000002</v>
      </c>
      <c r="CW110" s="1">
        <v>6.68</v>
      </c>
      <c r="CX110" s="1"/>
      <c r="CY110" s="1">
        <v>15.2005</v>
      </c>
      <c r="CZ110" s="1"/>
      <c r="DA110" s="1"/>
      <c r="DB110" s="1"/>
      <c r="DC110" s="1"/>
      <c r="DD110" s="1"/>
      <c r="DE110" s="1">
        <v>22.88538996704504</v>
      </c>
      <c r="DF110" s="1">
        <v>77.505389967045033</v>
      </c>
      <c r="DG110" s="1">
        <v>27.126886488465761</v>
      </c>
      <c r="DH110" s="1"/>
      <c r="DI110" s="1"/>
      <c r="DJ110" s="1">
        <v>36.5</v>
      </c>
      <c r="DK110" s="1">
        <v>7.3</v>
      </c>
      <c r="DL110" s="1">
        <v>37</v>
      </c>
      <c r="DM110" s="1">
        <v>12.333333333333334</v>
      </c>
      <c r="DN110" s="1">
        <v>6.5</v>
      </c>
      <c r="DO110" s="1">
        <v>3.25</v>
      </c>
      <c r="DP110" s="1">
        <v>65.210719821799103</v>
      </c>
      <c r="DQ110" s="1">
        <v>0</v>
      </c>
      <c r="DR110" s="1">
        <v>65.210719821799103</v>
      </c>
      <c r="DS110" s="1">
        <v>2</v>
      </c>
      <c r="DT110" s="1">
        <v>2</v>
      </c>
      <c r="DU110" s="1" t="s">
        <v>1969</v>
      </c>
      <c r="DV110" s="1"/>
      <c r="DW110" s="1" t="s">
        <v>1970</v>
      </c>
      <c r="DX110" s="1"/>
    </row>
    <row r="111" spans="1:128" ht="29.25" customHeight="1" x14ac:dyDescent="0.25">
      <c r="A111" s="1">
        <v>110</v>
      </c>
      <c r="B111" s="1" t="s">
        <v>1202</v>
      </c>
      <c r="C111" s="1" t="s">
        <v>1203</v>
      </c>
      <c r="D111" s="1" t="s">
        <v>1204</v>
      </c>
      <c r="E111" s="4" t="s">
        <v>1205</v>
      </c>
      <c r="F111" s="1"/>
      <c r="G111" s="1"/>
      <c r="H111" s="1"/>
      <c r="I111" s="1" t="s">
        <v>1206</v>
      </c>
      <c r="J111" s="1" t="s">
        <v>1207</v>
      </c>
      <c r="K111" s="1"/>
      <c r="L111" s="1" t="s">
        <v>94</v>
      </c>
      <c r="M111" s="1"/>
      <c r="N111" s="11">
        <v>45014.583333333336</v>
      </c>
      <c r="O111" s="1" t="s">
        <v>117</v>
      </c>
      <c r="P111" s="1"/>
      <c r="Q111" s="1" t="s">
        <v>1208</v>
      </c>
      <c r="R111" s="1" t="s">
        <v>97</v>
      </c>
      <c r="S111" s="4" t="s">
        <v>97</v>
      </c>
      <c r="T111" s="1" t="s">
        <v>145</v>
      </c>
      <c r="U111" s="1" t="s">
        <v>98</v>
      </c>
      <c r="V111" s="1" t="s">
        <v>1208</v>
      </c>
      <c r="W111" s="1"/>
      <c r="X111" s="1"/>
      <c r="Y111" s="1"/>
      <c r="Z111" s="1"/>
      <c r="AA111" s="1" t="s">
        <v>1209</v>
      </c>
      <c r="AB111" s="4" t="s">
        <v>147</v>
      </c>
      <c r="AC111" s="5">
        <v>43160</v>
      </c>
      <c r="AD111" s="1">
        <v>66.8</v>
      </c>
      <c r="AE111" s="1"/>
      <c r="AF111" s="1" t="s">
        <v>122</v>
      </c>
      <c r="AG111" s="1"/>
      <c r="AH111" s="1" t="s">
        <v>1209</v>
      </c>
      <c r="AI111" s="4" t="s">
        <v>147</v>
      </c>
      <c r="AJ111" s="5">
        <v>43891</v>
      </c>
      <c r="AK111" s="1">
        <v>73.66</v>
      </c>
      <c r="AL111" s="1"/>
      <c r="AM111" s="1" t="s">
        <v>122</v>
      </c>
      <c r="AN111" s="1" t="s">
        <v>123</v>
      </c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 t="s">
        <v>103</v>
      </c>
      <c r="BD111" s="5">
        <v>44986</v>
      </c>
      <c r="BE111" s="1">
        <v>639.5</v>
      </c>
      <c r="BF111" s="1">
        <v>81.599999999999994</v>
      </c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 t="s">
        <v>221</v>
      </c>
      <c r="BT111" s="1" t="s">
        <v>1210</v>
      </c>
      <c r="BU111" s="5">
        <v>45046</v>
      </c>
      <c r="BV111" s="1">
        <v>63.86</v>
      </c>
      <c r="BW111" s="4" t="s">
        <v>195</v>
      </c>
      <c r="BX111" s="1"/>
      <c r="BY111" s="1"/>
      <c r="BZ111" s="1"/>
      <c r="CA111" s="1"/>
      <c r="CB111" s="1"/>
      <c r="CC111" s="1"/>
      <c r="CD111" s="1"/>
      <c r="CE111" s="1"/>
      <c r="CF111" s="4"/>
      <c r="CG111" s="1"/>
      <c r="CH111" s="12"/>
      <c r="CI111" s="1"/>
      <c r="CJ111" s="1"/>
      <c r="CK111" s="1"/>
      <c r="CL111" s="1"/>
      <c r="CM111" s="1" t="s">
        <v>1211</v>
      </c>
      <c r="CN111" s="1">
        <v>45066</v>
      </c>
      <c r="CO111" s="1">
        <v>2</v>
      </c>
      <c r="CP111" s="1">
        <v>1</v>
      </c>
      <c r="CQ111" s="1" t="s">
        <v>1968</v>
      </c>
      <c r="CR111" s="1"/>
      <c r="CS111" s="1"/>
      <c r="CT111" s="1"/>
      <c r="CU111" s="1">
        <v>3.34</v>
      </c>
      <c r="CV111" s="1">
        <v>3.6829999999999998</v>
      </c>
      <c r="CW111" s="1">
        <v>6.3859999999999992</v>
      </c>
      <c r="CX111" s="1"/>
      <c r="CY111" s="1">
        <v>13.408999999999999</v>
      </c>
      <c r="CZ111" s="1">
        <v>28.56</v>
      </c>
      <c r="DA111" s="1"/>
      <c r="DB111" s="1"/>
      <c r="DC111" s="1"/>
      <c r="DD111" s="1"/>
      <c r="DE111" s="1"/>
      <c r="DF111" s="1"/>
      <c r="DG111" s="1"/>
      <c r="DH111" s="1"/>
      <c r="DI111" s="1"/>
      <c r="DJ111" s="1">
        <v>24</v>
      </c>
      <c r="DK111" s="1">
        <v>4.8</v>
      </c>
      <c r="DL111" s="1">
        <v>38</v>
      </c>
      <c r="DM111" s="1">
        <v>12.666666666666666</v>
      </c>
      <c r="DN111" s="1">
        <v>7</v>
      </c>
      <c r="DO111" s="1">
        <v>3.5</v>
      </c>
      <c r="DP111" s="1">
        <v>62.935666666666656</v>
      </c>
      <c r="DQ111" s="1">
        <v>0</v>
      </c>
      <c r="DR111" s="1">
        <v>62.935666666666656</v>
      </c>
      <c r="DS111" s="1">
        <v>3</v>
      </c>
      <c r="DT111" s="1"/>
      <c r="DU111" s="1" t="s">
        <v>2049</v>
      </c>
      <c r="DV111" s="1" t="s">
        <v>2141</v>
      </c>
      <c r="DW111" s="1" t="s">
        <v>1970</v>
      </c>
      <c r="DX111" s="1"/>
    </row>
    <row r="112" spans="1:128" ht="29.25" customHeight="1" x14ac:dyDescent="0.25">
      <c r="A112" s="1">
        <v>111</v>
      </c>
      <c r="B112" s="1" t="s">
        <v>1212</v>
      </c>
      <c r="C112" s="1" t="s">
        <v>255</v>
      </c>
      <c r="D112" s="1" t="s">
        <v>1213</v>
      </c>
      <c r="E112" s="4" t="s">
        <v>1214</v>
      </c>
      <c r="F112" s="1"/>
      <c r="G112" s="1"/>
      <c r="H112" s="1" t="s">
        <v>1215</v>
      </c>
      <c r="I112" s="1" t="s">
        <v>1216</v>
      </c>
      <c r="J112" s="1" t="s">
        <v>1217</v>
      </c>
      <c r="K112" s="1"/>
      <c r="L112" s="1" t="s">
        <v>131</v>
      </c>
      <c r="M112" s="1"/>
      <c r="N112" s="11">
        <v>45020.72152777778</v>
      </c>
      <c r="O112" s="1" t="s">
        <v>95</v>
      </c>
      <c r="P112" s="1"/>
      <c r="Q112" s="1" t="s">
        <v>1218</v>
      </c>
      <c r="R112" s="1" t="s">
        <v>97</v>
      </c>
      <c r="S112" s="4" t="s">
        <v>1219</v>
      </c>
      <c r="T112" s="1" t="s">
        <v>120</v>
      </c>
      <c r="U112" s="1"/>
      <c r="V112" s="1" t="s">
        <v>1218</v>
      </c>
      <c r="W112" s="1"/>
      <c r="X112" s="1"/>
      <c r="Y112" s="1"/>
      <c r="Z112" s="1"/>
      <c r="AA112" s="1" t="s">
        <v>658</v>
      </c>
      <c r="AB112" s="4" t="s">
        <v>147</v>
      </c>
      <c r="AC112" s="5">
        <v>42430</v>
      </c>
      <c r="AD112" s="1">
        <v>92.4</v>
      </c>
      <c r="AE112" s="1"/>
      <c r="AF112" s="1" t="s">
        <v>122</v>
      </c>
      <c r="AG112" s="1"/>
      <c r="AH112" s="1" t="s">
        <v>658</v>
      </c>
      <c r="AI112" s="4" t="s">
        <v>147</v>
      </c>
      <c r="AJ112" s="5">
        <v>43160</v>
      </c>
      <c r="AK112" s="1">
        <v>85.91</v>
      </c>
      <c r="AL112" s="1"/>
      <c r="AM112" s="1" t="s">
        <v>122</v>
      </c>
      <c r="AN112" s="1" t="s">
        <v>123</v>
      </c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 t="s">
        <v>103</v>
      </c>
      <c r="BH112" s="5">
        <v>45047</v>
      </c>
      <c r="BI112" s="1"/>
      <c r="BJ112" s="1"/>
      <c r="BK112" s="1"/>
      <c r="BL112" s="1"/>
      <c r="BM112" s="1"/>
      <c r="BN112" s="1"/>
      <c r="BO112" s="11">
        <v>44958.770833333336</v>
      </c>
      <c r="BP112" s="1"/>
      <c r="BQ112" s="1">
        <v>83.06</v>
      </c>
      <c r="BR112" s="4" t="s">
        <v>1676</v>
      </c>
      <c r="BS112" s="1" t="s">
        <v>163</v>
      </c>
      <c r="BT112" s="1" t="s">
        <v>1220</v>
      </c>
      <c r="BU112" s="5">
        <v>44678</v>
      </c>
      <c r="BV112" s="1">
        <v>84.8</v>
      </c>
      <c r="BW112" s="4" t="s">
        <v>165</v>
      </c>
      <c r="BX112" s="1">
        <v>0</v>
      </c>
      <c r="BY112" s="1">
        <v>0</v>
      </c>
      <c r="BZ112" s="1"/>
      <c r="CA112" s="1"/>
      <c r="CB112" s="1"/>
      <c r="CC112" s="1"/>
      <c r="CD112" s="1"/>
      <c r="CE112" s="1"/>
      <c r="CF112" s="1">
        <v>14</v>
      </c>
      <c r="CG112" s="5">
        <v>44473</v>
      </c>
      <c r="CH112" s="12">
        <v>14</v>
      </c>
      <c r="CI112" s="1"/>
      <c r="CJ112" s="1"/>
      <c r="CK112" s="1"/>
      <c r="CL112" s="1"/>
      <c r="CM112" s="1" t="s">
        <v>1221</v>
      </c>
      <c r="CN112" s="1">
        <v>45066</v>
      </c>
      <c r="CO112" s="1">
        <v>1</v>
      </c>
      <c r="CP112" s="1">
        <v>3</v>
      </c>
      <c r="CQ112" s="1" t="s">
        <v>1968</v>
      </c>
      <c r="CR112" s="1"/>
      <c r="CS112" s="1"/>
      <c r="CT112" s="1">
        <v>1</v>
      </c>
      <c r="CU112" s="1">
        <v>4.62</v>
      </c>
      <c r="CV112" s="1">
        <v>4.2954999999999997</v>
      </c>
      <c r="CW112" s="1">
        <v>8.48</v>
      </c>
      <c r="CX112" s="1"/>
      <c r="CY112" s="1">
        <v>17.395499999999998</v>
      </c>
      <c r="CZ112" s="1"/>
      <c r="DA112" s="1"/>
      <c r="DB112" s="1"/>
      <c r="DC112" s="1"/>
      <c r="DD112" s="1"/>
      <c r="DE112" s="1"/>
      <c r="DF112" s="1"/>
      <c r="DG112" s="1"/>
      <c r="DH112" s="1">
        <v>62.295000000000002</v>
      </c>
      <c r="DI112" s="1">
        <v>21.803249999999998</v>
      </c>
      <c r="DJ112" s="1">
        <v>40.5</v>
      </c>
      <c r="DK112" s="1">
        <v>8.1000000000000014</v>
      </c>
      <c r="DL112" s="1">
        <v>46.5</v>
      </c>
      <c r="DM112" s="1">
        <v>15.5</v>
      </c>
      <c r="DN112" s="1">
        <v>7.5</v>
      </c>
      <c r="DO112" s="1">
        <v>3.75</v>
      </c>
      <c r="DP112" s="1">
        <v>67.548749999999998</v>
      </c>
      <c r="DQ112" s="1">
        <v>0</v>
      </c>
      <c r="DR112" s="1">
        <v>67.548749999999998</v>
      </c>
      <c r="DS112" s="1">
        <v>2</v>
      </c>
      <c r="DT112" s="1">
        <v>2</v>
      </c>
      <c r="DU112" s="1" t="s">
        <v>2060</v>
      </c>
      <c r="DV112" s="1"/>
      <c r="DW112" s="1" t="s">
        <v>1970</v>
      </c>
      <c r="DX112" s="1"/>
    </row>
    <row r="113" spans="1:128" ht="29.25" customHeight="1" x14ac:dyDescent="0.25">
      <c r="A113" s="1">
        <v>112</v>
      </c>
      <c r="B113" s="1" t="s">
        <v>1222</v>
      </c>
      <c r="C113" s="1" t="s">
        <v>374</v>
      </c>
      <c r="D113" s="1" t="s">
        <v>1223</v>
      </c>
      <c r="E113" s="4" t="s">
        <v>1224</v>
      </c>
      <c r="F113" s="1"/>
      <c r="G113" s="1"/>
      <c r="H113" s="1"/>
      <c r="I113" s="1" t="s">
        <v>1225</v>
      </c>
      <c r="J113" s="1" t="s">
        <v>1226</v>
      </c>
      <c r="K113" s="1"/>
      <c r="L113" s="1" t="s">
        <v>116</v>
      </c>
      <c r="M113" s="1"/>
      <c r="N113" s="11">
        <v>45017.017361111109</v>
      </c>
      <c r="O113" s="1" t="s">
        <v>95</v>
      </c>
      <c r="P113" s="1"/>
      <c r="Q113" s="1" t="s">
        <v>1227</v>
      </c>
      <c r="R113" s="1" t="s">
        <v>96</v>
      </c>
      <c r="S113" s="4" t="s">
        <v>96</v>
      </c>
      <c r="T113" s="1" t="s">
        <v>145</v>
      </c>
      <c r="U113" s="1"/>
      <c r="V113" s="1" t="s">
        <v>1227</v>
      </c>
      <c r="W113" s="1"/>
      <c r="X113" s="1"/>
      <c r="Y113" s="1"/>
      <c r="Z113" s="1"/>
      <c r="AA113" s="1" t="s">
        <v>1228</v>
      </c>
      <c r="AB113" s="4" t="s">
        <v>147</v>
      </c>
      <c r="AC113" s="5">
        <v>42064</v>
      </c>
      <c r="AD113" s="1">
        <v>94.4</v>
      </c>
      <c r="AE113" s="1"/>
      <c r="AF113" s="1" t="s">
        <v>122</v>
      </c>
      <c r="AG113" s="1"/>
      <c r="AH113" s="1" t="s">
        <v>1229</v>
      </c>
      <c r="AI113" s="4" t="s">
        <v>147</v>
      </c>
      <c r="AJ113" s="5">
        <v>42795</v>
      </c>
      <c r="AK113" s="1">
        <v>77.08</v>
      </c>
      <c r="AL113" s="1"/>
      <c r="AM113" s="1" t="s">
        <v>122</v>
      </c>
      <c r="AN113" s="1" t="s">
        <v>123</v>
      </c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 t="s">
        <v>103</v>
      </c>
      <c r="BH113" s="5">
        <v>44682</v>
      </c>
      <c r="BI113" s="1">
        <v>663.5</v>
      </c>
      <c r="BJ113" s="1">
        <v>87.31</v>
      </c>
      <c r="BK113" s="1"/>
      <c r="BL113" s="1"/>
      <c r="BM113" s="1"/>
      <c r="BN113" s="1"/>
      <c r="BO113" s="1"/>
      <c r="BP113" s="1"/>
      <c r="BQ113" s="1"/>
      <c r="BR113" s="1"/>
      <c r="BS113" s="1" t="s">
        <v>149</v>
      </c>
      <c r="BT113" s="1" t="s">
        <v>1230</v>
      </c>
      <c r="BU113" s="5">
        <v>44349</v>
      </c>
      <c r="BV113" s="1">
        <v>78.5</v>
      </c>
      <c r="BW113" s="1" t="s">
        <v>165</v>
      </c>
      <c r="BX113" s="1">
        <v>3</v>
      </c>
      <c r="BY113" s="1">
        <v>0</v>
      </c>
      <c r="BZ113" s="1"/>
      <c r="CA113" s="1"/>
      <c r="CB113" s="1"/>
      <c r="CC113" s="1"/>
      <c r="CD113" s="1"/>
      <c r="CE113" s="1"/>
      <c r="CF113" s="4">
        <v>17</v>
      </c>
      <c r="CG113" s="5">
        <v>44508</v>
      </c>
      <c r="CH113" s="5">
        <v>45017</v>
      </c>
      <c r="CI113" s="1"/>
      <c r="CJ113" s="1"/>
      <c r="CK113" s="1"/>
      <c r="CL113" s="1"/>
      <c r="CM113" s="1" t="s">
        <v>1231</v>
      </c>
      <c r="CN113" s="1">
        <v>44666</v>
      </c>
      <c r="CO113" s="1"/>
      <c r="CP113" s="1">
        <v>3</v>
      </c>
      <c r="CQ113" s="1"/>
      <c r="CR113" s="1"/>
      <c r="CS113" s="1"/>
      <c r="CT113" s="1">
        <v>1</v>
      </c>
      <c r="CU113" s="1">
        <v>4.7200000000000006</v>
      </c>
      <c r="CV113" s="1">
        <v>3.8539999999999996</v>
      </c>
      <c r="CW113" s="1">
        <v>7.8500000000000005</v>
      </c>
      <c r="CX113" s="1"/>
      <c r="CY113" s="1">
        <v>16.423999999999999</v>
      </c>
      <c r="CZ113" s="1">
        <v>30.558499999999999</v>
      </c>
      <c r="DA113" s="1"/>
      <c r="DB113" s="1"/>
      <c r="DC113" s="1"/>
      <c r="DD113" s="1"/>
      <c r="DE113" s="1"/>
      <c r="DF113" s="1"/>
      <c r="DG113" s="1"/>
      <c r="DH113" s="1"/>
      <c r="DI113" s="1"/>
      <c r="DJ113" s="1">
        <v>37.25</v>
      </c>
      <c r="DK113" s="1">
        <v>7.45</v>
      </c>
      <c r="DL113" s="1">
        <v>48.75</v>
      </c>
      <c r="DM113" s="1">
        <v>16.25</v>
      </c>
      <c r="DN113" s="1">
        <v>6.5</v>
      </c>
      <c r="DO113" s="1">
        <v>3.25</v>
      </c>
      <c r="DP113" s="1">
        <v>74.932500000000005</v>
      </c>
      <c r="DQ113" s="1">
        <v>0</v>
      </c>
      <c r="DR113" s="1">
        <v>74.932500000000005</v>
      </c>
      <c r="DS113" s="1">
        <v>2</v>
      </c>
      <c r="DT113" s="1">
        <v>2</v>
      </c>
      <c r="DU113" s="1" t="s">
        <v>2060</v>
      </c>
      <c r="DV113" s="1"/>
      <c r="DW113" s="1" t="s">
        <v>1970</v>
      </c>
      <c r="DX113" s="1"/>
    </row>
    <row r="114" spans="1:128" ht="29.25" customHeight="1" x14ac:dyDescent="0.25">
      <c r="A114" s="1">
        <v>113</v>
      </c>
      <c r="B114" s="1" t="s">
        <v>1232</v>
      </c>
      <c r="C114" s="1" t="s">
        <v>1233</v>
      </c>
      <c r="D114" s="1" t="s">
        <v>1234</v>
      </c>
      <c r="E114" s="4" t="s">
        <v>1235</v>
      </c>
      <c r="F114" s="1"/>
      <c r="G114" s="1"/>
      <c r="H114" s="1"/>
      <c r="I114" s="1" t="s">
        <v>1236</v>
      </c>
      <c r="J114" s="1" t="s">
        <v>1237</v>
      </c>
      <c r="K114" s="1"/>
      <c r="L114" s="1" t="s">
        <v>94</v>
      </c>
      <c r="M114" s="1" t="s">
        <v>96</v>
      </c>
      <c r="N114" s="11">
        <v>45028.554166666669</v>
      </c>
      <c r="O114" s="1" t="s">
        <v>117</v>
      </c>
      <c r="P114" s="1"/>
      <c r="Q114" s="1" t="s">
        <v>1238</v>
      </c>
      <c r="R114" s="1" t="s">
        <v>96</v>
      </c>
      <c r="S114" s="4" t="s">
        <v>96</v>
      </c>
      <c r="T114" s="1" t="s">
        <v>120</v>
      </c>
      <c r="U114" s="1" t="s">
        <v>569</v>
      </c>
      <c r="V114" s="1" t="s">
        <v>1238</v>
      </c>
      <c r="W114" s="1"/>
      <c r="X114" s="1"/>
      <c r="Y114" s="1"/>
      <c r="Z114" s="1"/>
      <c r="AA114" s="1" t="s">
        <v>1239</v>
      </c>
      <c r="AB114" s="4" t="s">
        <v>147</v>
      </c>
      <c r="AC114" s="5">
        <v>42826</v>
      </c>
      <c r="AD114" s="1">
        <v>94.8</v>
      </c>
      <c r="AE114" s="1"/>
      <c r="AF114" s="1" t="s">
        <v>122</v>
      </c>
      <c r="AG114" s="1"/>
      <c r="AH114" s="1" t="s">
        <v>1239</v>
      </c>
      <c r="AI114" s="4" t="s">
        <v>147</v>
      </c>
      <c r="AJ114" s="5">
        <v>43556</v>
      </c>
      <c r="AK114" s="1">
        <f>513/6</f>
        <v>85.5</v>
      </c>
      <c r="AL114" s="1"/>
      <c r="AM114" s="1" t="s">
        <v>122</v>
      </c>
      <c r="AN114" s="1" t="s">
        <v>123</v>
      </c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 t="s">
        <v>103</v>
      </c>
      <c r="BD114" s="5">
        <v>44958</v>
      </c>
      <c r="BE114" s="1">
        <v>557.5</v>
      </c>
      <c r="BF114" s="1">
        <v>56.4</v>
      </c>
      <c r="BG114" s="1"/>
      <c r="BH114" s="1"/>
      <c r="BI114" s="1"/>
      <c r="BJ114" s="1"/>
      <c r="BK114" s="1"/>
      <c r="BL114" s="1"/>
      <c r="BM114" s="1"/>
      <c r="BN114" s="1"/>
      <c r="BO114" s="11">
        <v>44958.770833333336</v>
      </c>
      <c r="BP114" s="1"/>
      <c r="BQ114" s="1">
        <v>83.56</v>
      </c>
      <c r="BR114" s="1" t="s">
        <v>1676</v>
      </c>
      <c r="BS114" s="1" t="s">
        <v>826</v>
      </c>
      <c r="BT114" s="1" t="s">
        <v>826</v>
      </c>
      <c r="BU114" s="5">
        <v>44732</v>
      </c>
      <c r="BV114" s="1">
        <v>77.7</v>
      </c>
      <c r="BW114" s="1" t="s">
        <v>99</v>
      </c>
      <c r="BX114" s="1"/>
      <c r="BY114" s="1"/>
      <c r="BZ114" s="1"/>
      <c r="CA114" s="1"/>
      <c r="CB114" s="1"/>
      <c r="CC114" s="1"/>
      <c r="CD114" s="1"/>
      <c r="CE114" s="1"/>
      <c r="CF114" s="4"/>
      <c r="CG114" s="5">
        <v>44849</v>
      </c>
      <c r="CH114" s="1"/>
      <c r="CI114" s="1"/>
      <c r="CJ114" s="1"/>
      <c r="CK114" s="1"/>
      <c r="CL114" s="1"/>
      <c r="CM114" s="1" t="s">
        <v>1240</v>
      </c>
      <c r="CN114" s="1">
        <v>44666</v>
      </c>
      <c r="CO114" s="1"/>
      <c r="CP114" s="1">
        <v>4</v>
      </c>
      <c r="CQ114" s="1"/>
      <c r="CR114" s="1"/>
      <c r="CS114" s="1"/>
      <c r="CT114" s="1"/>
      <c r="CU114" s="1">
        <v>4.74</v>
      </c>
      <c r="CV114" s="1">
        <v>4.2750000000000004</v>
      </c>
      <c r="CW114" s="1">
        <v>7.7700000000000005</v>
      </c>
      <c r="CX114" s="1"/>
      <c r="CY114" s="1">
        <v>16.785</v>
      </c>
      <c r="CZ114" s="1">
        <v>19.739999999999998</v>
      </c>
      <c r="DA114" s="1"/>
      <c r="DB114" s="1"/>
      <c r="DC114" s="1"/>
      <c r="DD114" s="1"/>
      <c r="DE114" s="1"/>
      <c r="DF114" s="1"/>
      <c r="DG114" s="1"/>
      <c r="DH114" s="1">
        <v>62.67</v>
      </c>
      <c r="DI114" s="1">
        <v>21.9345</v>
      </c>
      <c r="DJ114" s="1">
        <v>44</v>
      </c>
      <c r="DK114" s="1">
        <v>8.8000000000000007</v>
      </c>
      <c r="DL114" s="1">
        <v>51.5</v>
      </c>
      <c r="DM114" s="1">
        <v>17.166666666666664</v>
      </c>
      <c r="DN114" s="1">
        <v>6.5</v>
      </c>
      <c r="DO114" s="1">
        <v>3.25</v>
      </c>
      <c r="DP114" s="1">
        <v>67.936166666666651</v>
      </c>
      <c r="DQ114" s="1">
        <v>0</v>
      </c>
      <c r="DR114" s="1">
        <v>67.936166666666651</v>
      </c>
      <c r="DS114" s="1">
        <v>3</v>
      </c>
      <c r="DT114" s="1">
        <v>4</v>
      </c>
      <c r="DU114" s="1" t="s">
        <v>1969</v>
      </c>
      <c r="DV114" s="1" t="s">
        <v>2132</v>
      </c>
      <c r="DW114" s="1" t="s">
        <v>1970</v>
      </c>
      <c r="DX114" s="1"/>
    </row>
    <row r="115" spans="1:128" ht="29.25" customHeight="1" x14ac:dyDescent="0.25">
      <c r="A115" s="1">
        <v>114</v>
      </c>
      <c r="B115" s="1" t="s">
        <v>1241</v>
      </c>
      <c r="C115" s="1" t="s">
        <v>198</v>
      </c>
      <c r="D115" s="1" t="s">
        <v>1242</v>
      </c>
      <c r="E115" s="4" t="s">
        <v>1243</v>
      </c>
      <c r="F115" s="1"/>
      <c r="G115" s="1"/>
      <c r="H115" s="1" t="s">
        <v>1244</v>
      </c>
      <c r="I115" s="1" t="s">
        <v>1245</v>
      </c>
      <c r="J115" s="1" t="s">
        <v>1246</v>
      </c>
      <c r="K115" s="1"/>
      <c r="L115" s="1" t="s">
        <v>94</v>
      </c>
      <c r="M115" s="1"/>
      <c r="N115" s="11">
        <v>45026.64166666667</v>
      </c>
      <c r="O115" s="1" t="s">
        <v>95</v>
      </c>
      <c r="P115" s="1"/>
      <c r="Q115" s="1" t="s">
        <v>1247</v>
      </c>
      <c r="R115" s="1" t="s">
        <v>97</v>
      </c>
      <c r="S115" s="4" t="s">
        <v>97</v>
      </c>
      <c r="T115" s="1" t="s">
        <v>145</v>
      </c>
      <c r="U115" s="1" t="s">
        <v>218</v>
      </c>
      <c r="V115" s="1" t="s">
        <v>1247</v>
      </c>
      <c r="W115" s="1"/>
      <c r="X115" s="1"/>
      <c r="Y115" s="1"/>
      <c r="Z115" s="1"/>
      <c r="AA115" s="1" t="s">
        <v>1248</v>
      </c>
      <c r="AB115" s="4" t="s">
        <v>147</v>
      </c>
      <c r="AC115" s="5">
        <v>41334</v>
      </c>
      <c r="AD115" s="1">
        <v>90.8</v>
      </c>
      <c r="AE115" s="1"/>
      <c r="AF115" s="1" t="s">
        <v>122</v>
      </c>
      <c r="AG115" s="1"/>
      <c r="AH115" s="1" t="s">
        <v>1248</v>
      </c>
      <c r="AI115" s="4" t="s">
        <v>147</v>
      </c>
      <c r="AJ115" s="5">
        <v>42064</v>
      </c>
      <c r="AK115" s="1">
        <v>81.25</v>
      </c>
      <c r="AL115" s="1"/>
      <c r="AM115" s="1" t="s">
        <v>122</v>
      </c>
      <c r="AN115" s="1" t="s">
        <v>123</v>
      </c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 t="s">
        <v>103</v>
      </c>
      <c r="BH115" s="5">
        <v>45047</v>
      </c>
      <c r="BI115" s="1"/>
      <c r="BJ115" s="1">
        <v>96.09</v>
      </c>
      <c r="BK115" s="1"/>
      <c r="BL115" s="1"/>
      <c r="BM115" s="1"/>
      <c r="BN115" s="1"/>
      <c r="BO115" s="1"/>
      <c r="BP115" s="1"/>
      <c r="BQ115" s="1"/>
      <c r="BR115" s="1"/>
      <c r="BS115" s="1" t="s">
        <v>163</v>
      </c>
      <c r="BT115" s="1" t="s">
        <v>1249</v>
      </c>
      <c r="BU115" s="5">
        <v>43951</v>
      </c>
      <c r="BV115" s="13">
        <v>69.900000000000006</v>
      </c>
      <c r="BW115" s="1" t="s">
        <v>165</v>
      </c>
      <c r="BX115" s="1"/>
      <c r="BY115" s="1"/>
      <c r="BZ115" s="1" t="s">
        <v>1250</v>
      </c>
      <c r="CA115" s="5">
        <v>44621</v>
      </c>
      <c r="CB115" s="5">
        <v>44955</v>
      </c>
      <c r="CC115" s="1" t="s">
        <v>1251</v>
      </c>
      <c r="CD115" s="5">
        <v>44966</v>
      </c>
      <c r="CE115" s="5">
        <v>45017</v>
      </c>
      <c r="CF115" s="1">
        <v>25</v>
      </c>
      <c r="CG115" s="5">
        <v>44214</v>
      </c>
      <c r="CH115" s="12">
        <v>25</v>
      </c>
      <c r="CI115" s="1"/>
      <c r="CJ115" s="1"/>
      <c r="CK115" s="1"/>
      <c r="CL115" s="1"/>
      <c r="CM115" s="1" t="s">
        <v>1252</v>
      </c>
      <c r="CN115" s="1">
        <v>45037</v>
      </c>
      <c r="CO115" s="1">
        <v>1</v>
      </c>
      <c r="CP115" s="1">
        <v>2</v>
      </c>
      <c r="CQ115" s="1"/>
      <c r="CR115" s="1"/>
      <c r="CS115" s="1"/>
      <c r="CT115" s="1">
        <v>3</v>
      </c>
      <c r="CU115" s="1">
        <v>4.5399999999999991</v>
      </c>
      <c r="CV115" s="1">
        <v>4.0625</v>
      </c>
      <c r="CW115" s="1">
        <v>6.99</v>
      </c>
      <c r="CX115" s="1"/>
      <c r="CY115" s="1">
        <v>15.592499999999999</v>
      </c>
      <c r="CZ115" s="1">
        <v>33.631500000000003</v>
      </c>
      <c r="DA115" s="1"/>
      <c r="DB115" s="1"/>
      <c r="DC115" s="1"/>
      <c r="DD115" s="1"/>
      <c r="DE115" s="1"/>
      <c r="DF115" s="1"/>
      <c r="DG115" s="1"/>
      <c r="DH115" s="1"/>
      <c r="DI115" s="1"/>
      <c r="DJ115" s="1">
        <v>43.5</v>
      </c>
      <c r="DK115" s="1">
        <v>8.6999999999999993</v>
      </c>
      <c r="DL115" s="1">
        <v>49.5</v>
      </c>
      <c r="DM115" s="1">
        <v>16.5</v>
      </c>
      <c r="DN115" s="1">
        <v>7</v>
      </c>
      <c r="DO115" s="1">
        <v>3.5</v>
      </c>
      <c r="DP115" s="1">
        <v>80.924000000000007</v>
      </c>
      <c r="DQ115" s="1">
        <v>0</v>
      </c>
      <c r="DR115" s="1">
        <v>80.924000000000007</v>
      </c>
      <c r="DS115" s="1">
        <v>1</v>
      </c>
      <c r="DT115" s="1">
        <v>1</v>
      </c>
      <c r="DU115" s="1" t="s">
        <v>2060</v>
      </c>
      <c r="DV115" s="1" t="s">
        <v>2142</v>
      </c>
      <c r="DW115" s="1" t="s">
        <v>2112</v>
      </c>
      <c r="DX115" s="1"/>
    </row>
    <row r="116" spans="1:128" ht="29.25" customHeight="1" x14ac:dyDescent="0.25">
      <c r="A116" s="1">
        <v>115</v>
      </c>
      <c r="B116" s="1" t="s">
        <v>1253</v>
      </c>
      <c r="C116" s="1" t="s">
        <v>1254</v>
      </c>
      <c r="D116" s="1" t="s">
        <v>1255</v>
      </c>
      <c r="E116" s="4" t="s">
        <v>1256</v>
      </c>
      <c r="F116" s="1"/>
      <c r="G116" s="1"/>
      <c r="H116" s="1"/>
      <c r="I116" s="1" t="s">
        <v>1257</v>
      </c>
      <c r="J116" s="1" t="s">
        <v>1258</v>
      </c>
      <c r="K116" s="1"/>
      <c r="L116" s="1" t="s">
        <v>94</v>
      </c>
      <c r="M116" s="1"/>
      <c r="N116" s="11">
        <v>45020.802777777775</v>
      </c>
      <c r="O116" s="1" t="s">
        <v>95</v>
      </c>
      <c r="P116" s="1"/>
      <c r="Q116" s="1" t="s">
        <v>1259</v>
      </c>
      <c r="R116" s="1" t="s">
        <v>96</v>
      </c>
      <c r="S116" s="4" t="s">
        <v>96</v>
      </c>
      <c r="T116" s="1" t="s">
        <v>120</v>
      </c>
      <c r="U116" s="1"/>
      <c r="V116" s="1" t="s">
        <v>1259</v>
      </c>
      <c r="W116" s="1"/>
      <c r="X116" s="1"/>
      <c r="Y116" s="1"/>
      <c r="Z116" s="1"/>
      <c r="AA116" s="1" t="s">
        <v>1260</v>
      </c>
      <c r="AB116" s="4" t="s">
        <v>102</v>
      </c>
      <c r="AC116" s="5">
        <v>42125</v>
      </c>
      <c r="AD116" s="1">
        <v>96</v>
      </c>
      <c r="AE116" s="1"/>
      <c r="AF116" s="1" t="s">
        <v>122</v>
      </c>
      <c r="AG116" s="1"/>
      <c r="AH116" s="1" t="s">
        <v>1260</v>
      </c>
      <c r="AI116" s="4" t="s">
        <v>102</v>
      </c>
      <c r="AJ116" s="5">
        <v>42856</v>
      </c>
      <c r="AK116" s="1">
        <v>70.599999999999994</v>
      </c>
      <c r="AL116" s="1"/>
      <c r="AM116" s="1" t="s">
        <v>122</v>
      </c>
      <c r="AN116" s="1" t="s">
        <v>123</v>
      </c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1">
        <v>44927.395833333336</v>
      </c>
      <c r="BP116" s="1"/>
      <c r="BQ116" s="1">
        <v>83.06</v>
      </c>
      <c r="BR116" s="1" t="s">
        <v>1676</v>
      </c>
      <c r="BS116" s="1" t="s">
        <v>1261</v>
      </c>
      <c r="BT116" s="1" t="s">
        <v>1262</v>
      </c>
      <c r="BU116" s="5">
        <v>44501</v>
      </c>
      <c r="BV116" s="1">
        <v>74.7</v>
      </c>
      <c r="BW116" s="1" t="s">
        <v>165</v>
      </c>
      <c r="BX116" s="1">
        <v>0</v>
      </c>
      <c r="BY116" s="1">
        <v>0</v>
      </c>
      <c r="BZ116" s="1"/>
      <c r="CA116" s="1"/>
      <c r="CB116" s="1"/>
      <c r="CC116" s="1"/>
      <c r="CD116" s="1"/>
      <c r="CE116" s="1"/>
      <c r="CF116" s="4"/>
      <c r="CG116" s="1"/>
      <c r="CH116" s="1"/>
      <c r="CI116" s="1"/>
      <c r="CJ116" s="1"/>
      <c r="CK116" s="1"/>
      <c r="CL116" s="1"/>
      <c r="CM116" s="1" t="s">
        <v>1263</v>
      </c>
      <c r="CN116" s="1">
        <v>44666</v>
      </c>
      <c r="CO116" s="1"/>
      <c r="CP116" s="1">
        <v>4</v>
      </c>
      <c r="CQ116" s="1"/>
      <c r="CR116" s="1"/>
      <c r="CS116" s="1"/>
      <c r="CT116" s="1"/>
      <c r="CU116" s="1">
        <v>4.8</v>
      </c>
      <c r="CV116" s="1">
        <v>3.53</v>
      </c>
      <c r="CW116" s="1">
        <v>7.47</v>
      </c>
      <c r="CX116" s="1"/>
      <c r="CY116" s="1">
        <v>15.8</v>
      </c>
      <c r="CZ116" s="1"/>
      <c r="DA116" s="1"/>
      <c r="DB116" s="1"/>
      <c r="DC116" s="1"/>
      <c r="DD116" s="1"/>
      <c r="DE116" s="1"/>
      <c r="DF116" s="1"/>
      <c r="DG116" s="1"/>
      <c r="DH116" s="1">
        <v>62.295000000000002</v>
      </c>
      <c r="DI116" s="1">
        <v>21.803249999999998</v>
      </c>
      <c r="DJ116" s="1">
        <v>44.5</v>
      </c>
      <c r="DK116" s="1">
        <v>8.9</v>
      </c>
      <c r="DL116" s="1">
        <v>44.5</v>
      </c>
      <c r="DM116" s="1">
        <v>14.833333333333334</v>
      </c>
      <c r="DN116" s="1">
        <v>6.5</v>
      </c>
      <c r="DO116" s="1">
        <v>3.25</v>
      </c>
      <c r="DP116" s="1">
        <v>64.586583333333337</v>
      </c>
      <c r="DQ116" s="1">
        <v>0</v>
      </c>
      <c r="DR116" s="1">
        <v>64.586583333333337</v>
      </c>
      <c r="DS116" s="1">
        <v>3</v>
      </c>
      <c r="DT116" s="1"/>
      <c r="DU116" s="1" t="s">
        <v>1969</v>
      </c>
      <c r="DV116" s="1" t="s">
        <v>2133</v>
      </c>
      <c r="DW116" s="1"/>
      <c r="DX116" s="1"/>
    </row>
    <row r="117" spans="1:128" ht="29.25" customHeight="1" x14ac:dyDescent="0.25">
      <c r="A117" s="1">
        <v>116</v>
      </c>
      <c r="B117" s="1" t="s">
        <v>1264</v>
      </c>
      <c r="C117" s="1" t="s">
        <v>1265</v>
      </c>
      <c r="D117" s="1" t="s">
        <v>1266</v>
      </c>
      <c r="E117" s="4" t="s">
        <v>1267</v>
      </c>
      <c r="F117" s="1"/>
      <c r="G117" s="1"/>
      <c r="H117" s="1"/>
      <c r="I117" s="1" t="s">
        <v>1268</v>
      </c>
      <c r="J117" s="1" t="s">
        <v>1269</v>
      </c>
      <c r="K117" s="1"/>
      <c r="L117" s="1" t="s">
        <v>116</v>
      </c>
      <c r="M117" s="1" t="s">
        <v>97</v>
      </c>
      <c r="N117" s="11">
        <v>45029.797222222223</v>
      </c>
      <c r="O117" s="1" t="s">
        <v>117</v>
      </c>
      <c r="P117" s="1"/>
      <c r="Q117" s="1" t="s">
        <v>1270</v>
      </c>
      <c r="R117" s="1" t="s">
        <v>97</v>
      </c>
      <c r="S117" s="4" t="s">
        <v>97</v>
      </c>
      <c r="T117" s="1" t="s">
        <v>120</v>
      </c>
      <c r="U117" s="1" t="s">
        <v>98</v>
      </c>
      <c r="V117" s="1" t="s">
        <v>1270</v>
      </c>
      <c r="W117" s="1"/>
      <c r="X117" s="1"/>
      <c r="Y117" s="1"/>
      <c r="Z117" s="1"/>
      <c r="AA117" s="1" t="s">
        <v>1271</v>
      </c>
      <c r="AB117" s="4" t="s">
        <v>147</v>
      </c>
      <c r="AC117" s="5">
        <v>43221</v>
      </c>
      <c r="AD117" s="1">
        <v>90.02</v>
      </c>
      <c r="AE117" s="1"/>
      <c r="AF117" s="1" t="s">
        <v>122</v>
      </c>
      <c r="AG117" s="1"/>
      <c r="AH117" s="1" t="s">
        <v>1272</v>
      </c>
      <c r="AI117" s="4" t="s">
        <v>147</v>
      </c>
      <c r="AJ117" s="5">
        <v>43983</v>
      </c>
      <c r="AK117" s="1">
        <v>81.099999999999994</v>
      </c>
      <c r="AL117" s="1"/>
      <c r="AM117" s="1" t="s">
        <v>122</v>
      </c>
      <c r="AN117" s="1" t="s">
        <v>123</v>
      </c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>
        <v>90.7</v>
      </c>
      <c r="BR117" s="1" t="s">
        <v>1676</v>
      </c>
      <c r="BS117" s="1" t="s">
        <v>221</v>
      </c>
      <c r="BT117" s="1" t="s">
        <v>1040</v>
      </c>
      <c r="BU117" s="5">
        <v>45078</v>
      </c>
      <c r="BV117" s="13">
        <v>91</v>
      </c>
      <c r="BW117" s="1" t="s">
        <v>208</v>
      </c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2"/>
      <c r="CI117" s="1"/>
      <c r="CJ117" s="1"/>
      <c r="CK117" s="1"/>
      <c r="CL117" s="1"/>
      <c r="CM117" s="1" t="s">
        <v>1273</v>
      </c>
      <c r="CN117" s="1">
        <v>45037</v>
      </c>
      <c r="CO117" s="1">
        <v>1</v>
      </c>
      <c r="CP117" s="1">
        <v>5</v>
      </c>
      <c r="CQ117" s="1"/>
      <c r="CR117" s="1"/>
      <c r="CS117" s="1"/>
      <c r="CT117" s="1"/>
      <c r="CU117" s="1">
        <v>4.5010000000000003</v>
      </c>
      <c r="CV117" s="1">
        <v>4.0549999999999997</v>
      </c>
      <c r="CW117" s="1">
        <v>9.1</v>
      </c>
      <c r="CX117" s="1"/>
      <c r="CY117" s="1">
        <v>17.655999999999999</v>
      </c>
      <c r="CZ117" s="1"/>
      <c r="DA117" s="1"/>
      <c r="DB117" s="1"/>
      <c r="DC117" s="1"/>
      <c r="DD117" s="1"/>
      <c r="DE117" s="1"/>
      <c r="DF117" s="1"/>
      <c r="DG117" s="1"/>
      <c r="DH117" s="1">
        <v>68.025000000000006</v>
      </c>
      <c r="DI117" s="1">
        <v>23.80875</v>
      </c>
      <c r="DJ117" s="1">
        <v>37.5</v>
      </c>
      <c r="DK117" s="1">
        <v>7.5</v>
      </c>
      <c r="DL117" s="1">
        <v>40</v>
      </c>
      <c r="DM117" s="1">
        <v>13.333333333333332</v>
      </c>
      <c r="DN117" s="1">
        <v>7</v>
      </c>
      <c r="DO117" s="1">
        <v>3.5</v>
      </c>
      <c r="DP117" s="1">
        <v>65.798083333333324</v>
      </c>
      <c r="DQ117" s="1">
        <v>0</v>
      </c>
      <c r="DR117" s="1">
        <v>65.798083333333324</v>
      </c>
      <c r="DS117" s="1">
        <v>2</v>
      </c>
      <c r="DT117" s="1">
        <v>3</v>
      </c>
      <c r="DU117" s="1" t="s">
        <v>1969</v>
      </c>
      <c r="DV117" s="1" t="s">
        <v>2143</v>
      </c>
      <c r="DW117" s="1" t="s">
        <v>1970</v>
      </c>
      <c r="DX117" s="1"/>
    </row>
    <row r="118" spans="1:128" ht="29.25" customHeight="1" x14ac:dyDescent="0.25">
      <c r="A118" s="1">
        <v>117</v>
      </c>
      <c r="B118" s="1" t="s">
        <v>1274</v>
      </c>
      <c r="C118" s="1" t="s">
        <v>1275</v>
      </c>
      <c r="D118" s="1" t="s">
        <v>1276</v>
      </c>
      <c r="E118" s="4" t="s">
        <v>1277</v>
      </c>
      <c r="F118" s="1"/>
      <c r="G118" s="1"/>
      <c r="H118" s="1" t="s">
        <v>1278</v>
      </c>
      <c r="I118" s="1" t="s">
        <v>1279</v>
      </c>
      <c r="J118" s="1" t="s">
        <v>1280</v>
      </c>
      <c r="K118" s="1"/>
      <c r="L118" s="1" t="s">
        <v>131</v>
      </c>
      <c r="M118" s="1"/>
      <c r="N118" s="11">
        <v>45031.455555555556</v>
      </c>
      <c r="O118" s="1" t="s">
        <v>117</v>
      </c>
      <c r="P118" s="1"/>
      <c r="Q118" s="1" t="s">
        <v>1281</v>
      </c>
      <c r="R118" s="1" t="s">
        <v>97</v>
      </c>
      <c r="S118" s="4" t="s">
        <v>97</v>
      </c>
      <c r="T118" s="1" t="s">
        <v>120</v>
      </c>
      <c r="U118" s="1" t="s">
        <v>297</v>
      </c>
      <c r="V118" s="1" t="s">
        <v>1281</v>
      </c>
      <c r="W118" s="1"/>
      <c r="X118" s="1"/>
      <c r="Y118" s="1"/>
      <c r="Z118" s="1"/>
      <c r="AA118" s="1" t="s">
        <v>1282</v>
      </c>
      <c r="AB118" s="4" t="s">
        <v>102</v>
      </c>
      <c r="AC118" s="5">
        <v>43221</v>
      </c>
      <c r="AD118" s="1">
        <v>88.8</v>
      </c>
      <c r="AE118" s="1"/>
      <c r="AF118" s="1" t="s">
        <v>122</v>
      </c>
      <c r="AG118" s="1"/>
      <c r="AH118" s="1" t="s">
        <v>1282</v>
      </c>
      <c r="AI118" s="4" t="s">
        <v>102</v>
      </c>
      <c r="AJ118" s="5">
        <v>44013</v>
      </c>
      <c r="AK118" s="1">
        <v>84.2</v>
      </c>
      <c r="AL118" s="1"/>
      <c r="AM118" s="1" t="s">
        <v>122</v>
      </c>
      <c r="AN118" s="1" t="s">
        <v>123</v>
      </c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1">
        <v>44986</v>
      </c>
      <c r="BP118" s="1">
        <v>29.33</v>
      </c>
      <c r="BQ118" s="1">
        <v>92.19</v>
      </c>
      <c r="BR118" s="4" t="s">
        <v>1676</v>
      </c>
      <c r="BS118" s="1" t="s">
        <v>193</v>
      </c>
      <c r="BT118" s="1" t="s">
        <v>1283</v>
      </c>
      <c r="BU118" s="5">
        <v>45077</v>
      </c>
      <c r="BV118" s="13">
        <v>77.5</v>
      </c>
      <c r="BW118" s="4" t="s">
        <v>208</v>
      </c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2"/>
      <c r="CI118" s="1"/>
      <c r="CJ118" s="1"/>
      <c r="CK118" s="1"/>
      <c r="CL118" s="1"/>
      <c r="CM118" s="1" t="s">
        <v>1284</v>
      </c>
      <c r="CN118" s="1">
        <v>45037</v>
      </c>
      <c r="CO118" s="1">
        <v>2</v>
      </c>
      <c r="CP118" s="1">
        <v>3</v>
      </c>
      <c r="CQ118" s="1" t="s">
        <v>1968</v>
      </c>
      <c r="CR118" s="1"/>
      <c r="CS118" s="1"/>
      <c r="CT118" s="1"/>
      <c r="CU118" s="1">
        <v>4.4400000000000004</v>
      </c>
      <c r="CV118" s="1">
        <v>4.2100000000000009</v>
      </c>
      <c r="CW118" s="1">
        <v>7.75</v>
      </c>
      <c r="CX118" s="1"/>
      <c r="CY118" s="1">
        <v>16.400000000000002</v>
      </c>
      <c r="CZ118" s="1"/>
      <c r="DA118" s="1"/>
      <c r="DB118" s="1"/>
      <c r="DC118" s="1"/>
      <c r="DD118" s="1"/>
      <c r="DE118" s="1"/>
      <c r="DF118" s="1"/>
      <c r="DG118" s="1"/>
      <c r="DH118" s="1">
        <v>69.142499999999998</v>
      </c>
      <c r="DI118" s="1">
        <v>24.199874999999999</v>
      </c>
      <c r="DJ118" s="1">
        <v>37.5</v>
      </c>
      <c r="DK118" s="1">
        <v>7.5</v>
      </c>
      <c r="DL118" s="1">
        <v>45</v>
      </c>
      <c r="DM118" s="1">
        <v>15</v>
      </c>
      <c r="DN118" s="1">
        <v>7</v>
      </c>
      <c r="DO118" s="1">
        <v>3.5</v>
      </c>
      <c r="DP118" s="1">
        <v>66.599874999999997</v>
      </c>
      <c r="DQ118" s="1">
        <v>0</v>
      </c>
      <c r="DR118" s="1">
        <v>66.599874999999997</v>
      </c>
      <c r="DS118" s="1">
        <v>2</v>
      </c>
      <c r="DT118" s="1">
        <v>1</v>
      </c>
      <c r="DU118" s="1" t="s">
        <v>1969</v>
      </c>
      <c r="DV118" s="1"/>
      <c r="DW118" s="1" t="s">
        <v>1970</v>
      </c>
      <c r="DX118" s="1"/>
    </row>
    <row r="119" spans="1:128" ht="29.25" customHeight="1" x14ac:dyDescent="0.25">
      <c r="A119" s="1">
        <v>118</v>
      </c>
      <c r="B119" s="1" t="s">
        <v>1285</v>
      </c>
      <c r="C119" s="1" t="s">
        <v>1286</v>
      </c>
      <c r="D119" s="1" t="s">
        <v>1287</v>
      </c>
      <c r="E119" s="4" t="s">
        <v>1288</v>
      </c>
      <c r="F119" s="1"/>
      <c r="G119" s="1"/>
      <c r="H119" s="1"/>
      <c r="I119" s="1" t="s">
        <v>1289</v>
      </c>
      <c r="J119" s="1" t="s">
        <v>1290</v>
      </c>
      <c r="K119" s="1"/>
      <c r="L119" s="1" t="s">
        <v>94</v>
      </c>
      <c r="M119" s="1"/>
      <c r="N119" s="11">
        <v>45031.037499999999</v>
      </c>
      <c r="O119" s="1" t="s">
        <v>95</v>
      </c>
      <c r="P119" s="1"/>
      <c r="Q119" s="1" t="s">
        <v>1291</v>
      </c>
      <c r="R119" s="1" t="s">
        <v>97</v>
      </c>
      <c r="S119" s="4" t="s">
        <v>97</v>
      </c>
      <c r="T119" s="1" t="s">
        <v>120</v>
      </c>
      <c r="U119" s="1" t="s">
        <v>347</v>
      </c>
      <c r="V119" s="1" t="s">
        <v>1291</v>
      </c>
      <c r="W119" s="1"/>
      <c r="X119" s="1"/>
      <c r="Y119" s="1"/>
      <c r="Z119" s="1"/>
      <c r="AA119" s="1" t="s">
        <v>1292</v>
      </c>
      <c r="AB119" s="4" t="s">
        <v>147</v>
      </c>
      <c r="AC119" s="5">
        <v>43160</v>
      </c>
      <c r="AD119" s="1">
        <v>74.2</v>
      </c>
      <c r="AE119" s="1"/>
      <c r="AF119" s="1" t="s">
        <v>122</v>
      </c>
      <c r="AG119" s="1"/>
      <c r="AH119" s="1" t="s">
        <v>1293</v>
      </c>
      <c r="AI119" s="4" t="s">
        <v>147</v>
      </c>
      <c r="AJ119" s="5">
        <v>43891</v>
      </c>
      <c r="AK119" s="1">
        <v>61.16</v>
      </c>
      <c r="AL119" s="1"/>
      <c r="AM119" s="1" t="s">
        <v>122</v>
      </c>
      <c r="AN119" s="1" t="s">
        <v>123</v>
      </c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 t="s">
        <v>103</v>
      </c>
      <c r="BH119" s="5">
        <v>45047</v>
      </c>
      <c r="BI119" s="1"/>
      <c r="BJ119" s="1">
        <v>80.05</v>
      </c>
      <c r="BK119" s="1"/>
      <c r="BL119" s="1"/>
      <c r="BM119" s="1"/>
      <c r="BN119" s="1"/>
      <c r="BO119" s="1"/>
      <c r="BP119" s="1"/>
      <c r="BQ119" s="1">
        <v>58.5</v>
      </c>
      <c r="BR119" s="1" t="s">
        <v>1676</v>
      </c>
      <c r="BS119" s="1" t="s">
        <v>221</v>
      </c>
      <c r="BT119" s="1" t="s">
        <v>1294</v>
      </c>
      <c r="BU119" s="5">
        <v>45069</v>
      </c>
      <c r="BV119" s="13">
        <v>77</v>
      </c>
      <c r="BW119" s="1" t="s">
        <v>99</v>
      </c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2"/>
      <c r="CI119" s="1"/>
      <c r="CJ119" s="1"/>
      <c r="CK119" s="1"/>
      <c r="CL119" s="1"/>
      <c r="CM119" s="1" t="s">
        <v>1295</v>
      </c>
      <c r="CN119" s="1">
        <v>45037</v>
      </c>
      <c r="CO119" s="1">
        <v>1</v>
      </c>
      <c r="CP119" s="1">
        <v>2</v>
      </c>
      <c r="CQ119" s="1"/>
      <c r="CR119" s="1"/>
      <c r="CS119" s="1"/>
      <c r="CT119" s="1"/>
      <c r="CU119" s="1">
        <v>3.71</v>
      </c>
      <c r="CV119" s="1">
        <v>3.0579999999999998</v>
      </c>
      <c r="CW119" s="1">
        <v>7.7</v>
      </c>
      <c r="CX119" s="1"/>
      <c r="CY119" s="1">
        <v>14.468</v>
      </c>
      <c r="CZ119" s="1">
        <v>28.017499999999998</v>
      </c>
      <c r="DA119" s="1"/>
      <c r="DB119" s="1"/>
      <c r="DC119" s="1"/>
      <c r="DD119" s="1"/>
      <c r="DE119" s="1"/>
      <c r="DF119" s="1"/>
      <c r="DG119" s="1"/>
      <c r="DH119" s="1">
        <v>43.875</v>
      </c>
      <c r="DI119" s="1">
        <v>15.356249999999999</v>
      </c>
      <c r="DJ119" s="1">
        <v>31.5</v>
      </c>
      <c r="DK119" s="1">
        <v>6.3</v>
      </c>
      <c r="DL119" s="1">
        <v>37</v>
      </c>
      <c r="DM119" s="1">
        <v>12.333333333333334</v>
      </c>
      <c r="DN119" s="1">
        <v>6.5</v>
      </c>
      <c r="DO119" s="1">
        <v>3.25</v>
      </c>
      <c r="DP119" s="1">
        <v>64.368833333333328</v>
      </c>
      <c r="DQ119" s="1">
        <v>0</v>
      </c>
      <c r="DR119" s="1">
        <v>64.368833333333328</v>
      </c>
      <c r="DS119" s="1">
        <v>3</v>
      </c>
      <c r="DT119" s="1">
        <v>2</v>
      </c>
      <c r="DU119" s="1" t="s">
        <v>2049</v>
      </c>
      <c r="DV119" s="1" t="s">
        <v>2142</v>
      </c>
      <c r="DW119" s="1" t="s">
        <v>2074</v>
      </c>
      <c r="DX119" s="1"/>
    </row>
    <row r="120" spans="1:128" ht="29.25" customHeight="1" x14ac:dyDescent="0.25">
      <c r="A120" s="1">
        <v>119</v>
      </c>
      <c r="B120" s="1" t="s">
        <v>1296</v>
      </c>
      <c r="C120" s="1" t="s">
        <v>444</v>
      </c>
      <c r="D120" s="1" t="s">
        <v>1297</v>
      </c>
      <c r="E120" s="4" t="s">
        <v>1298</v>
      </c>
      <c r="F120" s="1"/>
      <c r="G120" s="1"/>
      <c r="H120" s="1"/>
      <c r="I120" s="1" t="s">
        <v>1299</v>
      </c>
      <c r="J120" s="1" t="s">
        <v>1300</v>
      </c>
      <c r="K120" s="1"/>
      <c r="L120" s="1" t="s">
        <v>94</v>
      </c>
      <c r="M120" s="1" t="s">
        <v>96</v>
      </c>
      <c r="N120" s="11">
        <v>45031.638194444444</v>
      </c>
      <c r="O120" s="1" t="s">
        <v>95</v>
      </c>
      <c r="P120" s="1"/>
      <c r="Q120" s="1" t="s">
        <v>1301</v>
      </c>
      <c r="R120" s="1" t="s">
        <v>97</v>
      </c>
      <c r="S120" s="4" t="s">
        <v>97</v>
      </c>
      <c r="T120" s="1" t="s">
        <v>191</v>
      </c>
      <c r="U120" s="1" t="s">
        <v>297</v>
      </c>
      <c r="V120" s="1" t="s">
        <v>1301</v>
      </c>
      <c r="W120" s="1" t="s">
        <v>101</v>
      </c>
      <c r="X120" s="5">
        <v>44866</v>
      </c>
      <c r="Y120" s="1">
        <v>22.63</v>
      </c>
      <c r="Z120" s="1">
        <v>61.2</v>
      </c>
      <c r="AA120" s="1" t="s">
        <v>1302</v>
      </c>
      <c r="AB120" s="4" t="s">
        <v>147</v>
      </c>
      <c r="AC120" s="5">
        <v>41760</v>
      </c>
      <c r="AD120" s="1">
        <v>95.41</v>
      </c>
      <c r="AE120" s="1"/>
      <c r="AF120" s="1" t="s">
        <v>122</v>
      </c>
      <c r="AG120" s="1"/>
      <c r="AH120" s="1" t="s">
        <v>1303</v>
      </c>
      <c r="AI120" s="4" t="s">
        <v>147</v>
      </c>
      <c r="AJ120" s="5">
        <v>42491</v>
      </c>
      <c r="AK120" s="1">
        <v>92.91</v>
      </c>
      <c r="AL120" s="1"/>
      <c r="AM120" s="1" t="s">
        <v>122</v>
      </c>
      <c r="AN120" s="1" t="s">
        <v>123</v>
      </c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 t="s">
        <v>1304</v>
      </c>
      <c r="BT120" s="1" t="s">
        <v>1305</v>
      </c>
      <c r="BU120" s="5">
        <v>44276</v>
      </c>
      <c r="BV120" s="13">
        <v>70.8</v>
      </c>
      <c r="BW120" s="1" t="s">
        <v>208</v>
      </c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2"/>
      <c r="CI120" s="1"/>
      <c r="CJ120" s="1"/>
      <c r="CK120" s="1"/>
      <c r="CL120" s="1"/>
      <c r="CM120" s="1" t="s">
        <v>1306</v>
      </c>
      <c r="CN120" s="1">
        <v>45037</v>
      </c>
      <c r="CO120" s="1">
        <v>1</v>
      </c>
      <c r="CP120" s="1">
        <v>3</v>
      </c>
      <c r="CQ120" s="1"/>
      <c r="CR120" s="1"/>
      <c r="CS120" s="1"/>
      <c r="CT120" s="1"/>
      <c r="CU120" s="1">
        <v>4.7705000000000002</v>
      </c>
      <c r="CV120" s="1">
        <v>4.6454999999999993</v>
      </c>
      <c r="CW120" s="1">
        <v>7.08</v>
      </c>
      <c r="CX120" s="1"/>
      <c r="CY120" s="1">
        <v>16.496000000000002</v>
      </c>
      <c r="CZ120" s="1"/>
      <c r="DA120" s="1">
        <v>20.424836601307188</v>
      </c>
      <c r="DB120" s="1">
        <v>81.624836601307194</v>
      </c>
      <c r="DC120" s="1">
        <v>28.568692810457517</v>
      </c>
      <c r="DD120" s="1"/>
      <c r="DE120" s="1"/>
      <c r="DF120" s="1"/>
      <c r="DG120" s="1"/>
      <c r="DH120" s="1"/>
      <c r="DI120" s="1"/>
      <c r="DJ120" s="1">
        <v>31</v>
      </c>
      <c r="DK120" s="1">
        <v>6.2</v>
      </c>
      <c r="DL120" s="1">
        <v>44.5</v>
      </c>
      <c r="DM120" s="1">
        <v>14.833333333333334</v>
      </c>
      <c r="DN120" s="1">
        <v>6.5</v>
      </c>
      <c r="DO120" s="1">
        <v>3.25</v>
      </c>
      <c r="DP120" s="1">
        <v>69.348026143790847</v>
      </c>
      <c r="DQ120" s="1">
        <v>0</v>
      </c>
      <c r="DR120" s="1">
        <v>69.348026143790847</v>
      </c>
      <c r="DS120" s="1">
        <v>3</v>
      </c>
      <c r="DT120" s="1">
        <v>3</v>
      </c>
      <c r="DU120" s="1" t="s">
        <v>2060</v>
      </c>
      <c r="DV120" s="1" t="s">
        <v>2151</v>
      </c>
      <c r="DW120" s="1" t="s">
        <v>1970</v>
      </c>
      <c r="DX120" s="1"/>
    </row>
    <row r="121" spans="1:128" ht="29.25" customHeight="1" x14ac:dyDescent="0.25">
      <c r="A121" s="1">
        <v>120</v>
      </c>
      <c r="B121" s="1" t="s">
        <v>1307</v>
      </c>
      <c r="C121" s="1" t="s">
        <v>1308</v>
      </c>
      <c r="D121" s="1" t="s">
        <v>1309</v>
      </c>
      <c r="E121" s="4" t="s">
        <v>1310</v>
      </c>
      <c r="F121" s="1"/>
      <c r="G121" s="1"/>
      <c r="H121" s="1"/>
      <c r="I121" s="1" t="s">
        <v>1311</v>
      </c>
      <c r="J121" s="1" t="s">
        <v>1312</v>
      </c>
      <c r="K121" s="1"/>
      <c r="L121" s="1" t="s">
        <v>159</v>
      </c>
      <c r="M121" s="1" t="s">
        <v>1313</v>
      </c>
      <c r="N121" s="11">
        <v>45031.775694444441</v>
      </c>
      <c r="O121" s="1" t="s">
        <v>95</v>
      </c>
      <c r="P121" s="1"/>
      <c r="Q121" s="1" t="s">
        <v>1314</v>
      </c>
      <c r="R121" s="1" t="s">
        <v>97</v>
      </c>
      <c r="S121" s="4" t="s">
        <v>1313</v>
      </c>
      <c r="T121" s="1" t="s">
        <v>145</v>
      </c>
      <c r="U121" s="1" t="s">
        <v>218</v>
      </c>
      <c r="V121" s="1" t="s">
        <v>1314</v>
      </c>
      <c r="W121" s="1"/>
      <c r="X121" s="1"/>
      <c r="Y121" s="1"/>
      <c r="Z121" s="1"/>
      <c r="AA121" s="1" t="s">
        <v>1315</v>
      </c>
      <c r="AB121" s="4" t="s">
        <v>147</v>
      </c>
      <c r="AC121" s="5">
        <v>42491</v>
      </c>
      <c r="AD121" s="1">
        <v>96</v>
      </c>
      <c r="AE121" s="1"/>
      <c r="AF121" s="1" t="s">
        <v>122</v>
      </c>
      <c r="AG121" s="1"/>
      <c r="AH121" s="1" t="s">
        <v>1315</v>
      </c>
      <c r="AI121" s="4" t="s">
        <v>147</v>
      </c>
      <c r="AJ121" s="5">
        <v>43221</v>
      </c>
      <c r="AK121" s="1">
        <v>81.5</v>
      </c>
      <c r="AL121" s="1"/>
      <c r="AM121" s="1" t="s">
        <v>122</v>
      </c>
      <c r="AN121" s="1" t="s">
        <v>123</v>
      </c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1">
        <v>44958.770833333336</v>
      </c>
      <c r="BP121" s="1">
        <v>33</v>
      </c>
      <c r="BQ121" s="1">
        <v>95.33</v>
      </c>
      <c r="BR121" s="1" t="s">
        <v>1676</v>
      </c>
      <c r="BS121" s="1" t="s">
        <v>1316</v>
      </c>
      <c r="BT121" s="1" t="s">
        <v>1317</v>
      </c>
      <c r="BU121" s="5">
        <v>44476</v>
      </c>
      <c r="BV121" s="13">
        <v>80</v>
      </c>
      <c r="BW121" s="1" t="s">
        <v>815</v>
      </c>
      <c r="BX121" s="1">
        <v>0</v>
      </c>
      <c r="BY121" s="1">
        <v>0</v>
      </c>
      <c r="BZ121" s="1" t="s">
        <v>1318</v>
      </c>
      <c r="CA121" s="5">
        <v>44069</v>
      </c>
      <c r="CB121" s="5">
        <v>44290</v>
      </c>
      <c r="CC121" s="1"/>
      <c r="CD121" s="1"/>
      <c r="CE121" s="1"/>
      <c r="CF121" s="1">
        <v>18</v>
      </c>
      <c r="CG121" s="5">
        <v>44477</v>
      </c>
      <c r="CH121" s="12">
        <v>18</v>
      </c>
      <c r="CI121" s="1"/>
      <c r="CJ121" s="1"/>
      <c r="CK121" s="1"/>
      <c r="CL121" s="1"/>
      <c r="CM121" s="1" t="s">
        <v>1319</v>
      </c>
      <c r="CN121" s="1">
        <v>45037</v>
      </c>
      <c r="CO121" s="1">
        <v>2</v>
      </c>
      <c r="CP121" s="1">
        <v>1</v>
      </c>
      <c r="CQ121" s="1"/>
      <c r="CR121" s="1"/>
      <c r="CS121" s="1"/>
      <c r="CT121" s="1">
        <v>1</v>
      </c>
      <c r="CU121" s="1">
        <v>4.8</v>
      </c>
      <c r="CV121" s="1">
        <v>4.0749999999999993</v>
      </c>
      <c r="CW121" s="1">
        <v>8</v>
      </c>
      <c r="CX121" s="1"/>
      <c r="CY121" s="1">
        <v>16.875</v>
      </c>
      <c r="CZ121" s="1"/>
      <c r="DA121" s="1"/>
      <c r="DB121" s="1"/>
      <c r="DC121" s="1"/>
      <c r="DD121" s="1"/>
      <c r="DE121" s="1"/>
      <c r="DF121" s="1"/>
      <c r="DG121" s="1"/>
      <c r="DH121" s="1">
        <v>71.497500000000002</v>
      </c>
      <c r="DI121" s="1">
        <v>25.024125000000002</v>
      </c>
      <c r="DJ121" s="1">
        <v>39.5</v>
      </c>
      <c r="DK121" s="1">
        <v>7.9</v>
      </c>
      <c r="DL121" s="1">
        <v>47.5</v>
      </c>
      <c r="DM121" s="1">
        <v>15.833333333333332</v>
      </c>
      <c r="DN121" s="1">
        <v>7.5</v>
      </c>
      <c r="DO121" s="1">
        <v>3.75</v>
      </c>
      <c r="DP121" s="1">
        <v>70.382458333333332</v>
      </c>
      <c r="DQ121" s="1">
        <v>0</v>
      </c>
      <c r="DR121" s="1">
        <v>70.382458333333332</v>
      </c>
      <c r="DS121" s="1">
        <v>2</v>
      </c>
      <c r="DT121" s="1">
        <v>2</v>
      </c>
      <c r="DU121" s="1" t="s">
        <v>1969</v>
      </c>
      <c r="DV121" s="1"/>
      <c r="DW121" s="1" t="s">
        <v>1970</v>
      </c>
      <c r="DX121" s="1"/>
    </row>
    <row r="122" spans="1:128" ht="29.25" customHeight="1" x14ac:dyDescent="0.25">
      <c r="A122" s="1">
        <v>121</v>
      </c>
      <c r="B122" s="1" t="s">
        <v>1320</v>
      </c>
      <c r="C122" s="1" t="s">
        <v>1321</v>
      </c>
      <c r="D122" s="1" t="s">
        <v>1322</v>
      </c>
      <c r="E122" s="4" t="s">
        <v>1323</v>
      </c>
      <c r="F122" s="1"/>
      <c r="G122" s="1"/>
      <c r="H122" s="1"/>
      <c r="I122" s="1" t="s">
        <v>1324</v>
      </c>
      <c r="J122" s="1" t="s">
        <v>1325</v>
      </c>
      <c r="K122" s="1"/>
      <c r="L122" s="1" t="s">
        <v>94</v>
      </c>
      <c r="M122" s="1"/>
      <c r="N122" s="11">
        <v>45032.428472222222</v>
      </c>
      <c r="O122" s="1" t="s">
        <v>95</v>
      </c>
      <c r="P122" s="1"/>
      <c r="Q122" s="1" t="s">
        <v>1326</v>
      </c>
      <c r="R122" s="1" t="s">
        <v>96</v>
      </c>
      <c r="S122" s="4" t="s">
        <v>96</v>
      </c>
      <c r="T122" s="1" t="s">
        <v>145</v>
      </c>
      <c r="U122" s="1" t="s">
        <v>297</v>
      </c>
      <c r="V122" s="1" t="s">
        <v>1326</v>
      </c>
      <c r="W122" s="1"/>
      <c r="X122" s="1"/>
      <c r="Y122" s="1"/>
      <c r="Z122" s="1"/>
      <c r="AA122" s="1" t="s">
        <v>1327</v>
      </c>
      <c r="AB122" s="4" t="s">
        <v>147</v>
      </c>
      <c r="AC122" s="5">
        <v>42430</v>
      </c>
      <c r="AD122" s="1">
        <v>95.6</v>
      </c>
      <c r="AE122" s="1"/>
      <c r="AF122" s="1" t="s">
        <v>122</v>
      </c>
      <c r="AG122" s="1"/>
      <c r="AH122" s="1" t="s">
        <v>1328</v>
      </c>
      <c r="AI122" s="4" t="s">
        <v>147</v>
      </c>
      <c r="AJ122" s="5">
        <v>43160</v>
      </c>
      <c r="AK122" s="1">
        <v>89.9</v>
      </c>
      <c r="AL122" s="1"/>
      <c r="AM122" s="1" t="s">
        <v>122</v>
      </c>
      <c r="AN122" s="1" t="s">
        <v>123</v>
      </c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1">
        <v>44986</v>
      </c>
      <c r="BP122" s="1">
        <v>29</v>
      </c>
      <c r="BQ122" s="1">
        <v>91.89</v>
      </c>
      <c r="BR122" s="1" t="s">
        <v>1676</v>
      </c>
      <c r="BS122" s="1" t="s">
        <v>163</v>
      </c>
      <c r="BT122" s="1" t="s">
        <v>1329</v>
      </c>
      <c r="BU122" s="5">
        <v>44671</v>
      </c>
      <c r="BV122" s="1">
        <v>83.5</v>
      </c>
      <c r="BW122" s="1" t="s">
        <v>165</v>
      </c>
      <c r="BX122" s="1">
        <v>2</v>
      </c>
      <c r="BY122" s="1">
        <v>0</v>
      </c>
      <c r="BZ122" s="1"/>
      <c r="CA122" s="1"/>
      <c r="CB122" s="1"/>
      <c r="CC122" s="1"/>
      <c r="CD122" s="1"/>
      <c r="CE122" s="1"/>
      <c r="CF122" s="1">
        <v>10</v>
      </c>
      <c r="CG122" s="5">
        <v>44805</v>
      </c>
      <c r="CH122" s="1">
        <v>10</v>
      </c>
      <c r="CI122" s="1"/>
      <c r="CJ122" s="1"/>
      <c r="CK122" s="1"/>
      <c r="CL122" s="1"/>
      <c r="CM122" s="1" t="s">
        <v>1330</v>
      </c>
      <c r="CN122" s="1">
        <v>45052</v>
      </c>
      <c r="CO122" s="1"/>
      <c r="CP122" s="1">
        <v>4</v>
      </c>
      <c r="CQ122" s="1"/>
      <c r="CR122" s="1"/>
      <c r="CS122" s="1">
        <v>5</v>
      </c>
      <c r="CT122" s="1"/>
      <c r="CU122" s="1">
        <v>4.7799999999999994</v>
      </c>
      <c r="CV122" s="1">
        <v>4.4950000000000001</v>
      </c>
      <c r="CW122" s="1">
        <v>8.35</v>
      </c>
      <c r="CX122" s="1"/>
      <c r="CY122" s="1">
        <v>17.625</v>
      </c>
      <c r="CZ122" s="1"/>
      <c r="DA122" s="1"/>
      <c r="DB122" s="1"/>
      <c r="DC122" s="1"/>
      <c r="DD122" s="1"/>
      <c r="DE122" s="1"/>
      <c r="DF122" s="1"/>
      <c r="DG122" s="1"/>
      <c r="DH122" s="1">
        <v>68.917500000000004</v>
      </c>
      <c r="DI122" s="1">
        <v>24.121125000000003</v>
      </c>
      <c r="DJ122" s="1">
        <v>38.166666666666664</v>
      </c>
      <c r="DK122" s="1">
        <v>7.6333333333333329</v>
      </c>
      <c r="DL122" s="1">
        <v>46.5</v>
      </c>
      <c r="DM122" s="1">
        <v>15.5</v>
      </c>
      <c r="DN122" s="1">
        <v>7.5</v>
      </c>
      <c r="DO122" s="1">
        <v>3.75</v>
      </c>
      <c r="DP122" s="1">
        <v>73.629458333333332</v>
      </c>
      <c r="DQ122" s="1"/>
      <c r="DR122" s="1">
        <v>73.629458333333332</v>
      </c>
      <c r="DS122" s="1">
        <v>2</v>
      </c>
      <c r="DT122" s="1"/>
      <c r="DU122" s="1" t="s">
        <v>1969</v>
      </c>
      <c r="DV122" s="1"/>
      <c r="DW122" s="1" t="s">
        <v>1970</v>
      </c>
      <c r="DX122" s="1"/>
    </row>
    <row r="123" spans="1:128" ht="29.25" customHeight="1" x14ac:dyDescent="0.25">
      <c r="A123" s="1">
        <v>122</v>
      </c>
      <c r="B123" s="1" t="s">
        <v>1331</v>
      </c>
      <c r="C123" s="1" t="s">
        <v>732</v>
      </c>
      <c r="D123" s="1" t="s">
        <v>1332</v>
      </c>
      <c r="E123" s="4" t="s">
        <v>1333</v>
      </c>
      <c r="F123" s="1"/>
      <c r="G123" s="1"/>
      <c r="H123" s="1"/>
      <c r="I123" s="1" t="s">
        <v>1334</v>
      </c>
      <c r="J123" s="1" t="s">
        <v>1335</v>
      </c>
      <c r="K123" s="1"/>
      <c r="L123" s="1" t="s">
        <v>116</v>
      </c>
      <c r="M123" s="1"/>
      <c r="N123" s="11">
        <v>45032.456250000003</v>
      </c>
      <c r="O123" s="1" t="s">
        <v>95</v>
      </c>
      <c r="P123" s="1"/>
      <c r="Q123" s="1" t="s">
        <v>1336</v>
      </c>
      <c r="R123" s="1" t="s">
        <v>96</v>
      </c>
      <c r="S123" s="4" t="s">
        <v>1337</v>
      </c>
      <c r="T123" s="1" t="s">
        <v>120</v>
      </c>
      <c r="U123" s="1" t="s">
        <v>98</v>
      </c>
      <c r="V123" s="1" t="s">
        <v>1336</v>
      </c>
      <c r="W123" s="1"/>
      <c r="X123" s="1"/>
      <c r="Y123" s="1"/>
      <c r="Z123" s="1"/>
      <c r="AA123" s="1" t="s">
        <v>325</v>
      </c>
      <c r="AB123" s="4" t="s">
        <v>102</v>
      </c>
      <c r="AC123" s="5">
        <v>42125</v>
      </c>
      <c r="AD123" s="1">
        <v>84</v>
      </c>
      <c r="AE123" s="1"/>
      <c r="AF123" s="1" t="s">
        <v>122</v>
      </c>
      <c r="AG123" s="1"/>
      <c r="AH123" s="1" t="s">
        <v>1338</v>
      </c>
      <c r="AI123" s="4" t="s">
        <v>147</v>
      </c>
      <c r="AJ123" s="5">
        <v>42856</v>
      </c>
      <c r="AK123" s="1">
        <v>87.27</v>
      </c>
      <c r="AL123" s="1"/>
      <c r="AM123" s="1" t="s">
        <v>122</v>
      </c>
      <c r="AN123" s="1" t="s">
        <v>123</v>
      </c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 t="s">
        <v>103</v>
      </c>
      <c r="BD123" s="5">
        <v>44986</v>
      </c>
      <c r="BE123" s="1">
        <v>532.5</v>
      </c>
      <c r="BF123" s="1">
        <v>47.04</v>
      </c>
      <c r="BG123" s="1"/>
      <c r="BH123" s="1"/>
      <c r="BI123" s="1"/>
      <c r="BJ123" s="1"/>
      <c r="BK123" s="1"/>
      <c r="BL123" s="1"/>
      <c r="BM123" s="1"/>
      <c r="BN123" s="1"/>
      <c r="BO123" s="11">
        <v>44986</v>
      </c>
      <c r="BP123" s="1">
        <v>24.67</v>
      </c>
      <c r="BQ123" s="1">
        <v>86.37</v>
      </c>
      <c r="BR123" s="1" t="s">
        <v>1676</v>
      </c>
      <c r="BS123" s="1" t="s">
        <v>1339</v>
      </c>
      <c r="BT123" s="1" t="s">
        <v>1340</v>
      </c>
      <c r="BU123" s="5">
        <v>44361</v>
      </c>
      <c r="BV123" s="1">
        <v>61.7</v>
      </c>
      <c r="BW123" s="1" t="s">
        <v>151</v>
      </c>
      <c r="BX123" s="1"/>
      <c r="BY123" s="1"/>
      <c r="BZ123" s="1"/>
      <c r="CA123" s="1"/>
      <c r="CB123" s="1"/>
      <c r="CC123" s="1"/>
      <c r="CD123" s="1"/>
      <c r="CE123" s="1"/>
      <c r="CF123" s="1">
        <v>20</v>
      </c>
      <c r="CG123" s="5">
        <v>44473</v>
      </c>
      <c r="CH123" s="1">
        <v>20</v>
      </c>
      <c r="CI123" s="1"/>
      <c r="CJ123" s="1"/>
      <c r="CK123" s="1"/>
      <c r="CL123" s="1"/>
      <c r="CM123" s="1" t="s">
        <v>1341</v>
      </c>
      <c r="CN123" s="1">
        <v>45052</v>
      </c>
      <c r="CO123" s="1"/>
      <c r="CP123" s="1">
        <v>4</v>
      </c>
      <c r="CQ123" s="1"/>
      <c r="CR123" s="1"/>
      <c r="CS123" s="1"/>
      <c r="CT123" s="1">
        <v>2</v>
      </c>
      <c r="CU123" s="1">
        <v>4.2</v>
      </c>
      <c r="CV123" s="1">
        <v>4.3634999999999993</v>
      </c>
      <c r="CW123" s="1">
        <v>6.17</v>
      </c>
      <c r="CX123" s="1"/>
      <c r="CY123" s="1">
        <v>14.733499999999999</v>
      </c>
      <c r="CZ123" s="1">
        <v>16.463999999999999</v>
      </c>
      <c r="DA123" s="1"/>
      <c r="DB123" s="1"/>
      <c r="DC123" s="1"/>
      <c r="DD123" s="1"/>
      <c r="DE123" s="1"/>
      <c r="DF123" s="1"/>
      <c r="DG123" s="1"/>
      <c r="DH123" s="1">
        <v>64.777500000000003</v>
      </c>
      <c r="DI123" s="1">
        <v>22.672125000000001</v>
      </c>
      <c r="DJ123" s="1">
        <v>41.5</v>
      </c>
      <c r="DK123" s="1">
        <v>8.2999999999999989</v>
      </c>
      <c r="DL123" s="1">
        <v>49.666666666666664</v>
      </c>
      <c r="DM123" s="1">
        <v>16.555555555555554</v>
      </c>
      <c r="DN123" s="1">
        <v>7.5</v>
      </c>
      <c r="DO123" s="1">
        <v>3.75</v>
      </c>
      <c r="DP123" s="1">
        <v>68.011180555555555</v>
      </c>
      <c r="DQ123" s="1"/>
      <c r="DR123" s="1">
        <v>68.011180555555555</v>
      </c>
      <c r="DS123" s="1">
        <v>3</v>
      </c>
      <c r="DT123" s="1"/>
      <c r="DU123" s="1" t="s">
        <v>2005</v>
      </c>
      <c r="DV123" s="1" t="s">
        <v>2152</v>
      </c>
      <c r="DW123" s="1" t="s">
        <v>1970</v>
      </c>
      <c r="DX123" s="1"/>
    </row>
    <row r="124" spans="1:128" ht="29.25" customHeight="1" x14ac:dyDescent="0.25">
      <c r="A124" s="1">
        <v>123</v>
      </c>
      <c r="B124" s="1" t="s">
        <v>1342</v>
      </c>
      <c r="C124" s="1" t="s">
        <v>1343</v>
      </c>
      <c r="D124" s="1" t="s">
        <v>1344</v>
      </c>
      <c r="E124" s="4" t="s">
        <v>1345</v>
      </c>
      <c r="F124" s="1"/>
      <c r="G124" s="1"/>
      <c r="H124" s="1"/>
      <c r="I124" s="1" t="s">
        <v>1346</v>
      </c>
      <c r="J124" s="1" t="s">
        <v>1347</v>
      </c>
      <c r="K124" s="1"/>
      <c r="L124" s="1" t="s">
        <v>94</v>
      </c>
      <c r="M124" s="1"/>
      <c r="N124" s="11">
        <v>45032.96875</v>
      </c>
      <c r="O124" s="1" t="s">
        <v>117</v>
      </c>
      <c r="P124" s="1"/>
      <c r="Q124" s="1" t="s">
        <v>1348</v>
      </c>
      <c r="R124" s="1" t="s">
        <v>97</v>
      </c>
      <c r="S124" s="4" t="s">
        <v>97</v>
      </c>
      <c r="T124" s="1" t="s">
        <v>120</v>
      </c>
      <c r="U124" s="1" t="s">
        <v>98</v>
      </c>
      <c r="V124" s="1" t="s">
        <v>1348</v>
      </c>
      <c r="W124" s="1"/>
      <c r="X124" s="1"/>
      <c r="Y124" s="1"/>
      <c r="Z124" s="1"/>
      <c r="AA124" s="1" t="s">
        <v>1349</v>
      </c>
      <c r="AB124" s="4" t="s">
        <v>147</v>
      </c>
      <c r="AC124" s="5">
        <v>42795</v>
      </c>
      <c r="AD124" s="1">
        <v>92.6</v>
      </c>
      <c r="AE124" s="1"/>
      <c r="AF124" s="1" t="s">
        <v>122</v>
      </c>
      <c r="AG124" s="1"/>
      <c r="AH124" s="1" t="s">
        <v>1349</v>
      </c>
      <c r="AI124" s="4" t="s">
        <v>147</v>
      </c>
      <c r="AJ124" s="5">
        <v>43525</v>
      </c>
      <c r="AK124" s="1">
        <v>90.5</v>
      </c>
      <c r="AL124" s="1"/>
      <c r="AM124" s="1" t="s">
        <v>122</v>
      </c>
      <c r="AN124" s="1" t="s">
        <v>123</v>
      </c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1">
        <v>44958.541666666664</v>
      </c>
      <c r="BP124" s="1">
        <v>27.33</v>
      </c>
      <c r="BQ124" s="1">
        <v>90.06</v>
      </c>
      <c r="BR124" s="1" t="s">
        <v>1676</v>
      </c>
      <c r="BS124" s="1" t="s">
        <v>221</v>
      </c>
      <c r="BT124" s="1" t="s">
        <v>511</v>
      </c>
      <c r="BU124" s="5">
        <v>44762</v>
      </c>
      <c r="BV124" s="13">
        <v>72.2</v>
      </c>
      <c r="BW124" s="1" t="s">
        <v>99</v>
      </c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2"/>
      <c r="CI124" s="1"/>
      <c r="CJ124" s="1"/>
      <c r="CK124" s="1"/>
      <c r="CL124" s="1"/>
      <c r="CM124" s="1" t="s">
        <v>1350</v>
      </c>
      <c r="CN124" s="1">
        <v>45037</v>
      </c>
      <c r="CO124" s="1">
        <v>1</v>
      </c>
      <c r="CP124" s="1">
        <v>5</v>
      </c>
      <c r="CQ124" s="1"/>
      <c r="CR124" s="1"/>
      <c r="CS124" s="1"/>
      <c r="CT124" s="1"/>
      <c r="CU124" s="1">
        <v>4.63</v>
      </c>
      <c r="CV124" s="1">
        <v>4.5250000000000004</v>
      </c>
      <c r="CW124" s="1">
        <v>7.22</v>
      </c>
      <c r="CX124" s="1"/>
      <c r="CY124" s="1">
        <v>16.375</v>
      </c>
      <c r="CZ124" s="1"/>
      <c r="DA124" s="1"/>
      <c r="DB124" s="1"/>
      <c r="DC124" s="1"/>
      <c r="DD124" s="1"/>
      <c r="DE124" s="1"/>
      <c r="DF124" s="1"/>
      <c r="DG124" s="1"/>
      <c r="DH124" s="1">
        <v>67.545000000000002</v>
      </c>
      <c r="DI124" s="1">
        <v>23.640750000000001</v>
      </c>
      <c r="DJ124" s="1">
        <v>37.5</v>
      </c>
      <c r="DK124" s="1">
        <v>7.5</v>
      </c>
      <c r="DL124" s="1">
        <v>41.5</v>
      </c>
      <c r="DM124" s="1">
        <v>13.833333333333332</v>
      </c>
      <c r="DN124" s="1">
        <v>7</v>
      </c>
      <c r="DO124" s="1">
        <v>3.5</v>
      </c>
      <c r="DP124" s="1">
        <v>64.849083333333326</v>
      </c>
      <c r="DQ124" s="1">
        <v>0</v>
      </c>
      <c r="DR124" s="1">
        <v>64.849083333333326</v>
      </c>
      <c r="DS124" s="1">
        <v>2</v>
      </c>
      <c r="DT124" s="1">
        <v>3</v>
      </c>
      <c r="DU124" s="1" t="s">
        <v>1969</v>
      </c>
      <c r="DV124" s="1" t="s">
        <v>2153</v>
      </c>
      <c r="DW124" s="1" t="s">
        <v>1970</v>
      </c>
      <c r="DX124" s="1"/>
    </row>
    <row r="125" spans="1:128" ht="29.25" customHeight="1" x14ac:dyDescent="0.25">
      <c r="A125" s="1">
        <v>124</v>
      </c>
      <c r="B125" s="1" t="s">
        <v>1351</v>
      </c>
      <c r="C125" s="1" t="s">
        <v>1352</v>
      </c>
      <c r="D125" s="1" t="s">
        <v>1353</v>
      </c>
      <c r="E125" s="4" t="s">
        <v>1354</v>
      </c>
      <c r="F125" s="1"/>
      <c r="G125" s="1"/>
      <c r="H125" s="1"/>
      <c r="I125" s="1" t="s">
        <v>1355</v>
      </c>
      <c r="J125" s="1" t="s">
        <v>1356</v>
      </c>
      <c r="K125" s="1"/>
      <c r="L125" s="1" t="s">
        <v>231</v>
      </c>
      <c r="M125" s="1"/>
      <c r="N125" s="11">
        <v>45033.336111111108</v>
      </c>
      <c r="O125" s="1" t="s">
        <v>95</v>
      </c>
      <c r="P125" s="1"/>
      <c r="Q125" s="1" t="s">
        <v>1357</v>
      </c>
      <c r="R125" s="1" t="s">
        <v>97</v>
      </c>
      <c r="S125" s="4" t="s">
        <v>97</v>
      </c>
      <c r="T125" s="1" t="s">
        <v>145</v>
      </c>
      <c r="U125" s="1" t="s">
        <v>218</v>
      </c>
      <c r="V125" s="1" t="s">
        <v>1358</v>
      </c>
      <c r="W125" s="1" t="s">
        <v>101</v>
      </c>
      <c r="X125" s="5">
        <v>44866</v>
      </c>
      <c r="Y125" s="1">
        <v>16.829999999999998</v>
      </c>
      <c r="Z125" s="1">
        <v>50.8</v>
      </c>
      <c r="AA125" s="1" t="s">
        <v>1359</v>
      </c>
      <c r="AB125" s="4" t="s">
        <v>147</v>
      </c>
      <c r="AC125" s="5">
        <v>42856</v>
      </c>
      <c r="AD125" s="1">
        <v>96.2</v>
      </c>
      <c r="AE125" s="1"/>
      <c r="AF125" s="1" t="s">
        <v>122</v>
      </c>
      <c r="AG125" s="1"/>
      <c r="AH125" s="1" t="s">
        <v>1360</v>
      </c>
      <c r="AI125" s="4" t="s">
        <v>147</v>
      </c>
      <c r="AJ125" s="5">
        <v>43556</v>
      </c>
      <c r="AK125" s="1">
        <v>78.5</v>
      </c>
      <c r="AL125" s="1"/>
      <c r="AM125" s="1" t="s">
        <v>122</v>
      </c>
      <c r="AN125" s="1" t="s">
        <v>123</v>
      </c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 t="s">
        <v>103</v>
      </c>
      <c r="BD125" s="5">
        <v>44958</v>
      </c>
      <c r="BE125" s="1">
        <v>560.5</v>
      </c>
      <c r="BF125" s="1">
        <v>57</v>
      </c>
      <c r="BG125" s="1"/>
      <c r="BH125" s="1"/>
      <c r="BI125" s="1"/>
      <c r="BJ125" s="1"/>
      <c r="BK125" s="1"/>
      <c r="BL125" s="1"/>
      <c r="BM125" s="1"/>
      <c r="BN125" s="1"/>
      <c r="BO125" s="11">
        <v>44986</v>
      </c>
      <c r="BP125" s="1">
        <v>17.329999999999998</v>
      </c>
      <c r="BQ125" s="1">
        <v>71.31</v>
      </c>
      <c r="BR125" s="1" t="s">
        <v>1676</v>
      </c>
      <c r="BS125" s="1" t="s">
        <v>149</v>
      </c>
      <c r="BT125" s="1" t="s">
        <v>1361</v>
      </c>
      <c r="BU125" s="5">
        <v>45033</v>
      </c>
      <c r="BV125" s="13">
        <v>81.900000000000006</v>
      </c>
      <c r="BW125" s="1" t="s">
        <v>165</v>
      </c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2"/>
      <c r="CI125" s="1"/>
      <c r="CJ125" s="1"/>
      <c r="CK125" s="1"/>
      <c r="CL125" s="1"/>
      <c r="CM125" s="1" t="s">
        <v>1362</v>
      </c>
      <c r="CN125" s="1">
        <v>45037</v>
      </c>
      <c r="CO125" s="1">
        <v>1</v>
      </c>
      <c r="CP125" s="1">
        <v>1</v>
      </c>
      <c r="CQ125" s="1"/>
      <c r="CR125" s="1"/>
      <c r="CS125" s="1"/>
      <c r="CT125" s="1"/>
      <c r="CU125" s="1">
        <v>4.8100000000000005</v>
      </c>
      <c r="CV125" s="1">
        <v>3.9250000000000003</v>
      </c>
      <c r="CW125" s="1">
        <v>8.1900000000000013</v>
      </c>
      <c r="CX125" s="1"/>
      <c r="CY125" s="1">
        <v>16.925000000000004</v>
      </c>
      <c r="CZ125" s="1">
        <v>19.95</v>
      </c>
      <c r="DA125" s="1">
        <v>24.606299212598426</v>
      </c>
      <c r="DB125" s="1">
        <v>75.406299212598427</v>
      </c>
      <c r="DC125" s="1">
        <v>26.392204724409449</v>
      </c>
      <c r="DD125" s="1"/>
      <c r="DE125" s="1"/>
      <c r="DF125" s="1"/>
      <c r="DG125" s="1"/>
      <c r="DH125" s="1">
        <v>53.482500000000002</v>
      </c>
      <c r="DI125" s="1">
        <v>18.718875000000001</v>
      </c>
      <c r="DJ125" s="1">
        <v>44</v>
      </c>
      <c r="DK125" s="1">
        <v>8.8000000000000007</v>
      </c>
      <c r="DL125" s="1">
        <v>46</v>
      </c>
      <c r="DM125" s="1">
        <v>15.333333333333334</v>
      </c>
      <c r="DN125" s="1">
        <v>7</v>
      </c>
      <c r="DO125" s="1">
        <v>3.5</v>
      </c>
      <c r="DP125" s="1">
        <v>70.950538057742776</v>
      </c>
      <c r="DQ125" s="1">
        <v>0</v>
      </c>
      <c r="DR125" s="1">
        <v>70.950538057742776</v>
      </c>
      <c r="DS125" s="1">
        <v>2</v>
      </c>
      <c r="DT125" s="1">
        <v>2</v>
      </c>
      <c r="DU125" s="1" t="s">
        <v>2060</v>
      </c>
      <c r="DV125" s="1"/>
      <c r="DW125" s="1" t="s">
        <v>1970</v>
      </c>
      <c r="DX125" s="1"/>
    </row>
    <row r="126" spans="1:128" ht="29.25" customHeight="1" x14ac:dyDescent="0.25">
      <c r="A126" s="1">
        <v>125</v>
      </c>
      <c r="B126" s="1" t="s">
        <v>1363</v>
      </c>
      <c r="C126" s="1" t="s">
        <v>255</v>
      </c>
      <c r="D126" s="1" t="s">
        <v>1364</v>
      </c>
      <c r="E126" s="4" t="s">
        <v>1365</v>
      </c>
      <c r="F126" s="1"/>
      <c r="G126" s="1"/>
      <c r="H126" s="1" t="s">
        <v>1366</v>
      </c>
      <c r="I126" s="1" t="s">
        <v>1367</v>
      </c>
      <c r="J126" s="1" t="s">
        <v>1368</v>
      </c>
      <c r="K126" s="1"/>
      <c r="L126" s="1" t="s">
        <v>94</v>
      </c>
      <c r="M126" s="1"/>
      <c r="N126" s="11">
        <v>45033.602083333331</v>
      </c>
      <c r="O126" s="1" t="s">
        <v>95</v>
      </c>
      <c r="P126" s="1"/>
      <c r="Q126" s="1" t="s">
        <v>1369</v>
      </c>
      <c r="R126" s="1" t="s">
        <v>97</v>
      </c>
      <c r="S126" s="4" t="s">
        <v>97</v>
      </c>
      <c r="T126" s="1" t="s">
        <v>145</v>
      </c>
      <c r="U126" s="1" t="s">
        <v>98</v>
      </c>
      <c r="V126" s="1" t="s">
        <v>1369</v>
      </c>
      <c r="W126" s="1"/>
      <c r="X126" s="1"/>
      <c r="Y126" s="1"/>
      <c r="Z126" s="1"/>
      <c r="AA126" s="1" t="s">
        <v>1370</v>
      </c>
      <c r="AB126" s="4" t="s">
        <v>179</v>
      </c>
      <c r="AC126" s="5">
        <v>42826</v>
      </c>
      <c r="AD126" s="1">
        <v>100</v>
      </c>
      <c r="AE126" s="1"/>
      <c r="AF126" s="1" t="s">
        <v>122</v>
      </c>
      <c r="AG126" s="1"/>
      <c r="AH126" s="1" t="s">
        <v>1371</v>
      </c>
      <c r="AI126" s="4" t="s">
        <v>179</v>
      </c>
      <c r="AJ126" s="5">
        <v>43525</v>
      </c>
      <c r="AK126" s="1">
        <v>99.6</v>
      </c>
      <c r="AL126" s="1"/>
      <c r="AM126" s="1" t="s">
        <v>122</v>
      </c>
      <c r="AN126" s="1" t="s">
        <v>123</v>
      </c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 t="s">
        <v>103</v>
      </c>
      <c r="BH126" s="5">
        <v>45047</v>
      </c>
      <c r="BI126" s="1"/>
      <c r="BJ126" s="1">
        <v>89.37</v>
      </c>
      <c r="BK126" s="1"/>
      <c r="BL126" s="1"/>
      <c r="BM126" s="1"/>
      <c r="BN126" s="1"/>
      <c r="BO126" s="1"/>
      <c r="BP126" s="1"/>
      <c r="BQ126" s="1"/>
      <c r="BR126" s="1"/>
      <c r="BS126" s="1" t="s">
        <v>149</v>
      </c>
      <c r="BT126" s="1" t="s">
        <v>1372</v>
      </c>
      <c r="BU126" s="5">
        <v>45041</v>
      </c>
      <c r="BV126" s="13">
        <v>79.5</v>
      </c>
      <c r="BW126" s="1" t="s">
        <v>165</v>
      </c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2"/>
      <c r="CI126" s="1"/>
      <c r="CJ126" s="1"/>
      <c r="CK126" s="1"/>
      <c r="CL126" s="1"/>
      <c r="CM126" s="1" t="s">
        <v>1373</v>
      </c>
      <c r="CN126" s="1">
        <v>45037</v>
      </c>
      <c r="CO126" s="1">
        <v>1</v>
      </c>
      <c r="CP126" s="1">
        <v>2</v>
      </c>
      <c r="CQ126" s="1"/>
      <c r="CR126" s="1"/>
      <c r="CS126" s="1"/>
      <c r="CT126" s="1"/>
      <c r="CU126" s="1">
        <v>5</v>
      </c>
      <c r="CV126" s="1">
        <v>4.9800000000000004</v>
      </c>
      <c r="CW126" s="1">
        <v>7.95</v>
      </c>
      <c r="CX126" s="1"/>
      <c r="CY126" s="1">
        <v>17.93</v>
      </c>
      <c r="CZ126" s="1">
        <v>31.279500000000002</v>
      </c>
      <c r="DA126" s="1"/>
      <c r="DB126" s="1"/>
      <c r="DC126" s="1"/>
      <c r="DD126" s="1"/>
      <c r="DE126" s="1"/>
      <c r="DF126" s="1"/>
      <c r="DG126" s="1"/>
      <c r="DH126" s="1"/>
      <c r="DI126" s="1"/>
      <c r="DJ126" s="1">
        <v>40</v>
      </c>
      <c r="DK126" s="1">
        <v>8</v>
      </c>
      <c r="DL126" s="1">
        <v>47.5</v>
      </c>
      <c r="DM126" s="1">
        <v>15.833333333333332</v>
      </c>
      <c r="DN126" s="1">
        <v>7</v>
      </c>
      <c r="DO126" s="1">
        <v>3.5</v>
      </c>
      <c r="DP126" s="1">
        <v>76.542833333333334</v>
      </c>
      <c r="DQ126" s="1">
        <v>0</v>
      </c>
      <c r="DR126" s="1">
        <v>76.542833333333334</v>
      </c>
      <c r="DS126" s="1">
        <v>2</v>
      </c>
      <c r="DT126" s="1">
        <v>1</v>
      </c>
      <c r="DU126" s="1" t="s">
        <v>2060</v>
      </c>
      <c r="DV126" s="1" t="s">
        <v>2142</v>
      </c>
      <c r="DW126" s="1"/>
      <c r="DX126" s="1"/>
    </row>
    <row r="127" spans="1:128" ht="29.25" customHeight="1" x14ac:dyDescent="0.25">
      <c r="A127" s="1">
        <v>126</v>
      </c>
      <c r="B127" s="1" t="s">
        <v>1374</v>
      </c>
      <c r="C127" s="1" t="s">
        <v>1375</v>
      </c>
      <c r="D127" s="1" t="s">
        <v>1376</v>
      </c>
      <c r="E127" s="4" t="s">
        <v>1377</v>
      </c>
      <c r="F127" s="1"/>
      <c r="G127" s="1"/>
      <c r="H127" s="1"/>
      <c r="I127" s="1" t="s">
        <v>1378</v>
      </c>
      <c r="J127" s="1" t="s">
        <v>1379</v>
      </c>
      <c r="K127" s="1"/>
      <c r="L127" s="1" t="s">
        <v>116</v>
      </c>
      <c r="M127" s="1"/>
      <c r="N127" s="11">
        <v>45033.65625</v>
      </c>
      <c r="O127" s="1" t="s">
        <v>95</v>
      </c>
      <c r="P127" s="1"/>
      <c r="Q127" s="1" t="s">
        <v>1380</v>
      </c>
      <c r="R127" s="1" t="s">
        <v>96</v>
      </c>
      <c r="S127" s="4" t="s">
        <v>379</v>
      </c>
      <c r="T127" s="1" t="s">
        <v>120</v>
      </c>
      <c r="U127" s="1" t="s">
        <v>297</v>
      </c>
      <c r="V127" s="1" t="s">
        <v>1380</v>
      </c>
      <c r="W127" s="1"/>
      <c r="X127" s="1"/>
      <c r="Y127" s="1"/>
      <c r="Z127" s="1"/>
      <c r="AA127" s="1" t="s">
        <v>1381</v>
      </c>
      <c r="AB127" s="4" t="s">
        <v>147</v>
      </c>
      <c r="AC127" s="5">
        <v>42125</v>
      </c>
      <c r="AD127" s="1">
        <v>93.4</v>
      </c>
      <c r="AE127" s="1"/>
      <c r="AF127" s="1" t="s">
        <v>122</v>
      </c>
      <c r="AG127" s="1"/>
      <c r="AH127" s="1" t="s">
        <v>1382</v>
      </c>
      <c r="AI127" s="4" t="s">
        <v>147</v>
      </c>
      <c r="AJ127" s="5">
        <v>42856</v>
      </c>
      <c r="AK127" s="1">
        <v>82.16</v>
      </c>
      <c r="AL127" s="1"/>
      <c r="AM127" s="1" t="s">
        <v>122</v>
      </c>
      <c r="AN127" s="1" t="s">
        <v>123</v>
      </c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 t="s">
        <v>103</v>
      </c>
      <c r="BD127" s="5">
        <v>44958</v>
      </c>
      <c r="BE127" s="1">
        <v>539.5</v>
      </c>
      <c r="BF127" s="1">
        <v>49.64</v>
      </c>
      <c r="BG127" s="1"/>
      <c r="BH127" s="1"/>
      <c r="BI127" s="1"/>
      <c r="BJ127" s="1"/>
      <c r="BK127" s="1" t="s">
        <v>103</v>
      </c>
      <c r="BL127" s="1"/>
      <c r="BM127" s="1"/>
      <c r="BN127" s="1">
        <v>63.38</v>
      </c>
      <c r="BO127" s="1"/>
      <c r="BP127" s="1"/>
      <c r="BQ127" s="1"/>
      <c r="BR127" s="1"/>
      <c r="BS127" s="1" t="s">
        <v>1261</v>
      </c>
      <c r="BT127" s="1" t="s">
        <v>1383</v>
      </c>
      <c r="BU127" s="5">
        <v>44323</v>
      </c>
      <c r="BV127" s="1">
        <v>75.900000000000006</v>
      </c>
      <c r="BW127" s="1" t="s">
        <v>165</v>
      </c>
      <c r="BX127" s="1"/>
      <c r="BY127" s="1"/>
      <c r="BZ127" s="1"/>
      <c r="CA127" s="1"/>
      <c r="CB127" s="1"/>
      <c r="CC127" s="1"/>
      <c r="CD127" s="1"/>
      <c r="CE127" s="1"/>
      <c r="CF127" s="1">
        <v>8</v>
      </c>
      <c r="CG127" s="5">
        <v>44455</v>
      </c>
      <c r="CH127" s="1">
        <v>8</v>
      </c>
      <c r="CI127" s="1"/>
      <c r="CJ127" s="1"/>
      <c r="CK127" s="1"/>
      <c r="CL127" s="1"/>
      <c r="CM127" s="1" t="s">
        <v>1384</v>
      </c>
      <c r="CN127" s="1">
        <v>45052</v>
      </c>
      <c r="CO127" s="1"/>
      <c r="CP127" s="1">
        <v>3</v>
      </c>
      <c r="CQ127" s="1"/>
      <c r="CR127" s="1"/>
      <c r="CS127" s="1"/>
      <c r="CT127" s="1"/>
      <c r="CU127" s="1">
        <v>4.67</v>
      </c>
      <c r="CV127" s="1">
        <v>4.1079999999999997</v>
      </c>
      <c r="CW127" s="1">
        <v>7.59</v>
      </c>
      <c r="CX127" s="1"/>
      <c r="CY127" s="1">
        <v>16.367999999999999</v>
      </c>
      <c r="CZ127" s="1">
        <v>22.183</v>
      </c>
      <c r="DA127" s="1"/>
      <c r="DB127" s="1"/>
      <c r="DC127" s="1"/>
      <c r="DD127" s="1"/>
      <c r="DE127" s="1"/>
      <c r="DF127" s="1"/>
      <c r="DG127" s="1"/>
      <c r="DH127" s="1"/>
      <c r="DI127" s="1"/>
      <c r="DJ127" s="1">
        <v>33.5</v>
      </c>
      <c r="DK127" s="1">
        <v>6.7</v>
      </c>
      <c r="DL127" s="1">
        <v>39</v>
      </c>
      <c r="DM127" s="1">
        <v>13</v>
      </c>
      <c r="DN127" s="1">
        <v>7.5</v>
      </c>
      <c r="DO127" s="1">
        <v>3.75</v>
      </c>
      <c r="DP127" s="1">
        <v>62.001000000000005</v>
      </c>
      <c r="DQ127" s="1"/>
      <c r="DR127" s="1">
        <v>62.001000000000005</v>
      </c>
      <c r="DS127" s="1">
        <v>3</v>
      </c>
      <c r="DT127" s="1">
        <v>3</v>
      </c>
      <c r="DU127" s="1" t="s">
        <v>2060</v>
      </c>
      <c r="DV127" s="1"/>
      <c r="DW127" s="1" t="s">
        <v>2154</v>
      </c>
      <c r="DX127" s="1"/>
    </row>
    <row r="128" spans="1:128" ht="29.25" customHeight="1" x14ac:dyDescent="0.25">
      <c r="A128" s="1">
        <v>127</v>
      </c>
      <c r="B128" s="1" t="s">
        <v>1385</v>
      </c>
      <c r="C128" s="1" t="s">
        <v>255</v>
      </c>
      <c r="D128" s="1" t="s">
        <v>1386</v>
      </c>
      <c r="E128" s="4" t="s">
        <v>1387</v>
      </c>
      <c r="F128" s="1"/>
      <c r="G128" s="1"/>
      <c r="H128" s="1"/>
      <c r="I128" s="1" t="s">
        <v>1388</v>
      </c>
      <c r="J128" s="1" t="s">
        <v>1389</v>
      </c>
      <c r="K128" s="1"/>
      <c r="L128" s="1" t="s">
        <v>94</v>
      </c>
      <c r="M128" s="1"/>
      <c r="N128" s="11">
        <v>45034.765972222223</v>
      </c>
      <c r="O128" s="1" t="s">
        <v>95</v>
      </c>
      <c r="P128" s="1"/>
      <c r="Q128" s="1" t="s">
        <v>1390</v>
      </c>
      <c r="R128" s="1"/>
      <c r="S128" s="4" t="s">
        <v>97</v>
      </c>
      <c r="T128" s="1" t="s">
        <v>145</v>
      </c>
      <c r="U128" s="1" t="s">
        <v>98</v>
      </c>
      <c r="V128" s="1" t="s">
        <v>1390</v>
      </c>
      <c r="W128" s="1"/>
      <c r="X128" s="1"/>
      <c r="Y128" s="1"/>
      <c r="Z128" s="1"/>
      <c r="AA128" s="1" t="s">
        <v>1391</v>
      </c>
      <c r="AB128" s="4" t="s">
        <v>147</v>
      </c>
      <c r="AC128" s="5">
        <v>43221</v>
      </c>
      <c r="AD128" s="1">
        <v>87.4</v>
      </c>
      <c r="AE128" s="1"/>
      <c r="AF128" s="1" t="s">
        <v>122</v>
      </c>
      <c r="AG128" s="1"/>
      <c r="AH128" s="1" t="s">
        <v>1391</v>
      </c>
      <c r="AI128" s="4" t="s">
        <v>147</v>
      </c>
      <c r="AJ128" s="5">
        <v>42491</v>
      </c>
      <c r="AK128" s="1">
        <v>67.400000000000006</v>
      </c>
      <c r="AL128" s="1"/>
      <c r="AM128" s="1" t="s">
        <v>122</v>
      </c>
      <c r="AN128" s="1" t="s">
        <v>123</v>
      </c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>
        <v>430.5</v>
      </c>
      <c r="BB128" s="1"/>
      <c r="BC128" s="1"/>
      <c r="BD128" s="1"/>
      <c r="BE128" s="1"/>
      <c r="BF128" s="1"/>
      <c r="BG128" s="1" t="s">
        <v>103</v>
      </c>
      <c r="BH128" s="1"/>
      <c r="BI128" s="1"/>
      <c r="BJ128" s="1">
        <v>73.69</v>
      </c>
      <c r="BK128" s="1"/>
      <c r="BL128" s="1"/>
      <c r="BM128" s="1"/>
      <c r="BN128" s="1"/>
      <c r="BO128" s="1"/>
      <c r="BP128" s="1"/>
      <c r="BQ128" s="1">
        <v>49.82</v>
      </c>
      <c r="BR128" s="1" t="s">
        <v>1676</v>
      </c>
      <c r="BS128" s="1" t="s">
        <v>1261</v>
      </c>
      <c r="BT128" s="1" t="s">
        <v>1392</v>
      </c>
      <c r="BU128" s="5">
        <v>44729</v>
      </c>
      <c r="BV128" s="13">
        <v>83</v>
      </c>
      <c r="BW128" s="1" t="s">
        <v>165</v>
      </c>
      <c r="BX128" s="1"/>
      <c r="BY128" s="1" t="s">
        <v>759</v>
      </c>
      <c r="BZ128" s="1"/>
      <c r="CA128" s="1"/>
      <c r="CB128" s="1"/>
      <c r="CC128" s="1"/>
      <c r="CD128" s="1"/>
      <c r="CE128" s="1"/>
      <c r="CF128" s="1"/>
      <c r="CG128" s="1"/>
      <c r="CH128" s="12"/>
      <c r="CI128" s="1"/>
      <c r="CJ128" s="1"/>
      <c r="CK128" s="1"/>
      <c r="CL128" s="1"/>
      <c r="CM128" s="1" t="s">
        <v>1393</v>
      </c>
      <c r="CN128" s="1">
        <v>45037</v>
      </c>
      <c r="CO128" s="1">
        <v>1</v>
      </c>
      <c r="CP128" s="1">
        <v>5</v>
      </c>
      <c r="CQ128" s="1"/>
      <c r="CR128" s="1"/>
      <c r="CS128" s="1"/>
      <c r="CT128" s="1"/>
      <c r="CU128" s="1">
        <v>4.370000000000001</v>
      </c>
      <c r="CV128" s="1">
        <v>3.37</v>
      </c>
      <c r="CW128" s="1">
        <v>8.2999999999999989</v>
      </c>
      <c r="CX128" s="1"/>
      <c r="CY128" s="1">
        <v>16.04</v>
      </c>
      <c r="CZ128" s="1">
        <v>25.791499999999999</v>
      </c>
      <c r="DA128" s="1"/>
      <c r="DB128" s="1"/>
      <c r="DC128" s="1"/>
      <c r="DD128" s="1"/>
      <c r="DE128" s="1"/>
      <c r="DF128" s="1"/>
      <c r="DG128" s="1"/>
      <c r="DH128" s="1">
        <v>37.365000000000002</v>
      </c>
      <c r="DI128" s="1">
        <v>13.077750000000002</v>
      </c>
      <c r="DJ128" s="1">
        <v>33</v>
      </c>
      <c r="DK128" s="1">
        <v>6.6000000000000005</v>
      </c>
      <c r="DL128" s="1">
        <v>40</v>
      </c>
      <c r="DM128" s="1">
        <v>13.333333333333332</v>
      </c>
      <c r="DN128" s="1">
        <v>7</v>
      </c>
      <c r="DO128" s="1">
        <v>3.5</v>
      </c>
      <c r="DP128" s="1">
        <v>65.264833333333328</v>
      </c>
      <c r="DQ128" s="1">
        <v>0</v>
      </c>
      <c r="DR128" s="1">
        <v>65.264833333333328</v>
      </c>
      <c r="DS128" s="1">
        <v>2</v>
      </c>
      <c r="DT128" s="1">
        <v>3</v>
      </c>
      <c r="DU128" s="1" t="s">
        <v>1969</v>
      </c>
      <c r="DV128" s="1" t="s">
        <v>2142</v>
      </c>
      <c r="DW128" s="1"/>
      <c r="DX128" s="1"/>
    </row>
    <row r="129" spans="1:128" ht="29.25" customHeight="1" x14ac:dyDescent="0.25">
      <c r="A129" s="1">
        <v>128</v>
      </c>
      <c r="B129" s="1" t="s">
        <v>1394</v>
      </c>
      <c r="C129" s="1" t="s">
        <v>374</v>
      </c>
      <c r="D129" s="1" t="s">
        <v>1395</v>
      </c>
      <c r="E129" s="4" t="s">
        <v>1396</v>
      </c>
      <c r="F129" s="1"/>
      <c r="G129" s="1"/>
      <c r="H129" s="1" t="s">
        <v>1397</v>
      </c>
      <c r="I129" s="1" t="s">
        <v>1394</v>
      </c>
      <c r="J129" s="1" t="s">
        <v>1398</v>
      </c>
      <c r="K129" s="1"/>
      <c r="L129" s="1" t="s">
        <v>131</v>
      </c>
      <c r="M129" s="1"/>
      <c r="N129" s="1"/>
      <c r="O129" s="1" t="s">
        <v>117</v>
      </c>
      <c r="P129" s="1"/>
      <c r="Q129" s="1" t="s">
        <v>1399</v>
      </c>
      <c r="R129" s="1" t="s">
        <v>97</v>
      </c>
      <c r="S129" s="4" t="s">
        <v>97</v>
      </c>
      <c r="T129" s="1" t="s">
        <v>145</v>
      </c>
      <c r="U129" s="1" t="s">
        <v>297</v>
      </c>
      <c r="V129" s="1" t="s">
        <v>1399</v>
      </c>
      <c r="W129" s="1" t="s">
        <v>101</v>
      </c>
      <c r="X129" s="5">
        <v>44866</v>
      </c>
      <c r="Y129" s="1">
        <v>15.61</v>
      </c>
      <c r="Z129" s="1">
        <v>48.05</v>
      </c>
      <c r="AA129" s="1" t="s">
        <v>746</v>
      </c>
      <c r="AB129" s="4" t="s">
        <v>147</v>
      </c>
      <c r="AC129" s="5">
        <v>43160</v>
      </c>
      <c r="AD129" s="1">
        <v>87</v>
      </c>
      <c r="AE129" s="1"/>
      <c r="AF129" s="1" t="s">
        <v>122</v>
      </c>
      <c r="AG129" s="1"/>
      <c r="AH129" s="1" t="s">
        <v>1400</v>
      </c>
      <c r="AI129" s="4" t="s">
        <v>147</v>
      </c>
      <c r="AJ129" s="5">
        <v>43891</v>
      </c>
      <c r="AK129" s="1">
        <v>64</v>
      </c>
      <c r="AL129" s="1"/>
      <c r="AM129" s="1" t="s">
        <v>122</v>
      </c>
      <c r="AN129" s="1" t="s">
        <v>123</v>
      </c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 t="s">
        <v>193</v>
      </c>
      <c r="BT129" s="1" t="s">
        <v>541</v>
      </c>
      <c r="BU129" s="5">
        <v>45044</v>
      </c>
      <c r="BV129" s="1">
        <v>75.900000000000006</v>
      </c>
      <c r="BW129" s="4" t="s">
        <v>208</v>
      </c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2"/>
      <c r="CI129" s="1"/>
      <c r="CJ129" s="1"/>
      <c r="CK129" s="1"/>
      <c r="CL129" s="1"/>
      <c r="CM129" s="1" t="s">
        <v>1401</v>
      </c>
      <c r="CN129" s="1">
        <v>45066</v>
      </c>
      <c r="CO129" s="1">
        <v>1</v>
      </c>
      <c r="CP129" s="1">
        <v>2</v>
      </c>
      <c r="CQ129" s="1" t="s">
        <v>1968</v>
      </c>
      <c r="CR129" s="1"/>
      <c r="CS129" s="1"/>
      <c r="CT129" s="1"/>
      <c r="CU129" s="1">
        <v>4.3499999999999996</v>
      </c>
      <c r="CV129" s="1">
        <v>3.2</v>
      </c>
      <c r="CW129" s="1">
        <v>7.59</v>
      </c>
      <c r="CX129" s="1"/>
      <c r="CY129" s="1">
        <v>15.14</v>
      </c>
      <c r="CZ129" s="1"/>
      <c r="DA129" s="1">
        <v>25.567499999999999</v>
      </c>
      <c r="DB129" s="1">
        <v>73.617499999999993</v>
      </c>
      <c r="DC129" s="1">
        <v>25.766124999999995</v>
      </c>
      <c r="DD129" s="1"/>
      <c r="DE129" s="1"/>
      <c r="DF129" s="1"/>
      <c r="DG129" s="1"/>
      <c r="DH129" s="1"/>
      <c r="DI129" s="1"/>
      <c r="DJ129" s="1">
        <v>38.5</v>
      </c>
      <c r="DK129" s="1">
        <v>7.7</v>
      </c>
      <c r="DL129" s="1">
        <v>46</v>
      </c>
      <c r="DM129" s="1">
        <v>15.333333333333334</v>
      </c>
      <c r="DN129" s="1">
        <v>6</v>
      </c>
      <c r="DO129" s="1">
        <v>3</v>
      </c>
      <c r="DP129" s="1">
        <v>66.939458333333334</v>
      </c>
      <c r="DQ129" s="1">
        <v>0</v>
      </c>
      <c r="DR129" s="1">
        <v>66.939458333333334</v>
      </c>
      <c r="DS129" s="1">
        <v>3</v>
      </c>
      <c r="DT129" s="1">
        <v>3</v>
      </c>
      <c r="DU129" s="1" t="s">
        <v>2005</v>
      </c>
      <c r="DV129" s="1" t="s">
        <v>2144</v>
      </c>
      <c r="DW129" s="1" t="s">
        <v>1970</v>
      </c>
      <c r="DX129" s="1"/>
    </row>
    <row r="130" spans="1:128" ht="29.25" customHeight="1" x14ac:dyDescent="0.25">
      <c r="A130" s="1">
        <v>129</v>
      </c>
      <c r="B130" s="1" t="s">
        <v>1402</v>
      </c>
      <c r="C130" s="1" t="s">
        <v>1402</v>
      </c>
      <c r="D130" s="1" t="s">
        <v>1403</v>
      </c>
      <c r="E130" s="4" t="s">
        <v>1404</v>
      </c>
      <c r="F130" s="1"/>
      <c r="G130" s="1"/>
      <c r="H130" s="1"/>
      <c r="I130" s="1" t="s">
        <v>1405</v>
      </c>
      <c r="J130" s="1" t="s">
        <v>1406</v>
      </c>
      <c r="K130" s="1"/>
      <c r="L130" s="1" t="s">
        <v>94</v>
      </c>
      <c r="M130" s="1" t="s">
        <v>96</v>
      </c>
      <c r="N130" s="11">
        <v>45036.84375</v>
      </c>
      <c r="O130" s="1" t="s">
        <v>117</v>
      </c>
      <c r="P130" s="1"/>
      <c r="Q130" s="1" t="s">
        <v>1407</v>
      </c>
      <c r="R130" s="1" t="s">
        <v>96</v>
      </c>
      <c r="S130" s="4" t="s">
        <v>97</v>
      </c>
      <c r="T130" s="1" t="s">
        <v>120</v>
      </c>
      <c r="U130" s="1" t="s">
        <v>569</v>
      </c>
      <c r="V130" s="1" t="s">
        <v>1407</v>
      </c>
      <c r="W130" s="1"/>
      <c r="X130" s="1"/>
      <c r="Y130" s="1"/>
      <c r="Z130" s="1"/>
      <c r="AA130" s="1" t="s">
        <v>1408</v>
      </c>
      <c r="AB130" s="4" t="s">
        <v>102</v>
      </c>
      <c r="AC130" s="5">
        <v>42856</v>
      </c>
      <c r="AD130" s="1">
        <v>78</v>
      </c>
      <c r="AE130" s="1"/>
      <c r="AF130" s="1" t="s">
        <v>122</v>
      </c>
      <c r="AG130" s="1"/>
      <c r="AH130" s="1" t="s">
        <v>1408</v>
      </c>
      <c r="AI130" s="4" t="s">
        <v>147</v>
      </c>
      <c r="AJ130" s="5">
        <v>43617</v>
      </c>
      <c r="AK130" s="1">
        <v>70.5</v>
      </c>
      <c r="AL130" s="1"/>
      <c r="AM130" s="1" t="s">
        <v>122</v>
      </c>
      <c r="AN130" s="1" t="s">
        <v>123</v>
      </c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1">
        <v>44986</v>
      </c>
      <c r="BP130" s="1">
        <v>24.33</v>
      </c>
      <c r="BQ130" s="1">
        <v>85.67</v>
      </c>
      <c r="BR130" s="1" t="s">
        <v>1676</v>
      </c>
      <c r="BS130" s="1" t="s">
        <v>326</v>
      </c>
      <c r="BT130" s="1" t="s">
        <v>1409</v>
      </c>
      <c r="BU130" s="5">
        <v>44742</v>
      </c>
      <c r="BV130" s="1">
        <v>78.8</v>
      </c>
      <c r="BW130" s="1" t="s">
        <v>99</v>
      </c>
      <c r="BX130" s="1">
        <v>0</v>
      </c>
      <c r="BY130" s="1">
        <v>0</v>
      </c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 t="s">
        <v>1402</v>
      </c>
      <c r="CN130" s="1">
        <v>45052</v>
      </c>
      <c r="CO130" s="1"/>
      <c r="CP130" s="1">
        <v>2</v>
      </c>
      <c r="CQ130" s="1"/>
      <c r="CR130" s="1"/>
      <c r="CS130" s="1"/>
      <c r="CT130" s="1"/>
      <c r="CU130" s="1">
        <v>3.9000000000000004</v>
      </c>
      <c r="CV130" s="1">
        <v>3.5249999999999999</v>
      </c>
      <c r="CW130" s="1">
        <v>7.879999999999999</v>
      </c>
      <c r="CX130" s="1"/>
      <c r="CY130" s="1">
        <v>15.305</v>
      </c>
      <c r="CZ130" s="1"/>
      <c r="DA130" s="1"/>
      <c r="DB130" s="1"/>
      <c r="DC130" s="1"/>
      <c r="DD130" s="1"/>
      <c r="DE130" s="1"/>
      <c r="DF130" s="1"/>
      <c r="DG130" s="1"/>
      <c r="DH130" s="1">
        <v>64.252499999999998</v>
      </c>
      <c r="DI130" s="1">
        <v>22.488375000000001</v>
      </c>
      <c r="DJ130" s="1">
        <v>33</v>
      </c>
      <c r="DK130" s="1">
        <v>6.6000000000000005</v>
      </c>
      <c r="DL130" s="1">
        <v>37</v>
      </c>
      <c r="DM130" s="1">
        <v>12.333333333333334</v>
      </c>
      <c r="DN130" s="1">
        <v>7</v>
      </c>
      <c r="DO130" s="1">
        <v>3.5</v>
      </c>
      <c r="DP130" s="1">
        <v>60.226708333333335</v>
      </c>
      <c r="DQ130" s="1"/>
      <c r="DR130" s="1">
        <v>60.226708333333335</v>
      </c>
      <c r="DS130" s="1">
        <v>3</v>
      </c>
      <c r="DT130" s="1">
        <v>3</v>
      </c>
      <c r="DU130" s="1" t="s">
        <v>1969</v>
      </c>
      <c r="DV130" s="1" t="s">
        <v>2155</v>
      </c>
      <c r="DW130" s="1" t="s">
        <v>1970</v>
      </c>
      <c r="DX130" s="1"/>
    </row>
    <row r="131" spans="1:128" ht="29.25" customHeight="1" x14ac:dyDescent="0.25">
      <c r="A131" s="1">
        <v>130</v>
      </c>
      <c r="B131" s="1" t="s">
        <v>1410</v>
      </c>
      <c r="C131" s="1" t="s">
        <v>444</v>
      </c>
      <c r="D131" s="1" t="s">
        <v>1411</v>
      </c>
      <c r="E131" s="4" t="s">
        <v>1412</v>
      </c>
      <c r="F131" s="1"/>
      <c r="G131" s="1"/>
      <c r="H131" s="1" t="s">
        <v>1413</v>
      </c>
      <c r="I131" s="1" t="s">
        <v>1414</v>
      </c>
      <c r="J131" s="1" t="s">
        <v>1415</v>
      </c>
      <c r="K131" s="1"/>
      <c r="L131" s="1" t="s">
        <v>94</v>
      </c>
      <c r="M131" s="1" t="s">
        <v>96</v>
      </c>
      <c r="N131" s="11">
        <v>45038.852083333331</v>
      </c>
      <c r="O131" s="1" t="s">
        <v>117</v>
      </c>
      <c r="P131" s="1"/>
      <c r="Q131" s="1" t="s">
        <v>1416</v>
      </c>
      <c r="R131" s="1" t="s">
        <v>96</v>
      </c>
      <c r="S131" s="4" t="s">
        <v>96</v>
      </c>
      <c r="T131" s="1" t="s">
        <v>145</v>
      </c>
      <c r="U131" s="1" t="s">
        <v>297</v>
      </c>
      <c r="V131" s="1" t="s">
        <v>1416</v>
      </c>
      <c r="W131" s="1"/>
      <c r="X131" s="1"/>
      <c r="Y131" s="1"/>
      <c r="Z131" s="1"/>
      <c r="AA131" s="1" t="s">
        <v>1417</v>
      </c>
      <c r="AB131" s="4" t="s">
        <v>147</v>
      </c>
      <c r="AC131" s="5">
        <v>43160</v>
      </c>
      <c r="AD131" s="1">
        <v>84.2</v>
      </c>
      <c r="AE131" s="1"/>
      <c r="AF131" s="1" t="s">
        <v>122</v>
      </c>
      <c r="AG131" s="1"/>
      <c r="AH131" s="1" t="s">
        <v>1417</v>
      </c>
      <c r="AI131" s="4" t="s">
        <v>147</v>
      </c>
      <c r="AJ131" s="5">
        <v>43891</v>
      </c>
      <c r="AK131" s="1">
        <v>89.5</v>
      </c>
      <c r="AL131" s="1"/>
      <c r="AM131" s="1" t="s">
        <v>122</v>
      </c>
      <c r="AN131" s="1" t="s">
        <v>123</v>
      </c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 t="s">
        <v>103</v>
      </c>
      <c r="BH131" s="5">
        <v>45047</v>
      </c>
      <c r="BI131" s="1"/>
      <c r="BJ131" s="1">
        <v>28.64</v>
      </c>
      <c r="BK131" s="1"/>
      <c r="BL131" s="1"/>
      <c r="BM131" s="1"/>
      <c r="BN131" s="1"/>
      <c r="BO131" s="11">
        <v>44986</v>
      </c>
      <c r="BP131" s="1">
        <v>31</v>
      </c>
      <c r="BQ131" s="1">
        <v>93.78</v>
      </c>
      <c r="BR131" s="1" t="s">
        <v>1676</v>
      </c>
      <c r="BS131" s="1" t="s">
        <v>1418</v>
      </c>
      <c r="BT131" s="1" t="s">
        <v>266</v>
      </c>
      <c r="BU131" s="5">
        <v>45046</v>
      </c>
      <c r="BV131" s="1">
        <v>91.1</v>
      </c>
      <c r="BW131" s="1" t="s">
        <v>99</v>
      </c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 t="s">
        <v>1410</v>
      </c>
      <c r="CN131" s="1">
        <v>45052</v>
      </c>
      <c r="CO131" s="1"/>
      <c r="CP131" s="1">
        <v>3</v>
      </c>
      <c r="CQ131" s="1"/>
      <c r="CR131" s="1"/>
      <c r="CS131" s="1"/>
      <c r="CT131" s="1"/>
      <c r="CU131" s="1">
        <v>4.2100000000000009</v>
      </c>
      <c r="CV131" s="1">
        <v>4.4749999999999996</v>
      </c>
      <c r="CW131" s="1">
        <v>9.11</v>
      </c>
      <c r="CX131" s="1"/>
      <c r="CY131" s="1">
        <v>17.795000000000002</v>
      </c>
      <c r="CZ131" s="1"/>
      <c r="DA131" s="1"/>
      <c r="DB131" s="1"/>
      <c r="DC131" s="1"/>
      <c r="DD131" s="1"/>
      <c r="DE131" s="1"/>
      <c r="DF131" s="1"/>
      <c r="DG131" s="1"/>
      <c r="DH131" s="1">
        <v>70.335000000000008</v>
      </c>
      <c r="DI131" s="1">
        <v>24.617250000000002</v>
      </c>
      <c r="DJ131" s="1">
        <v>29.5</v>
      </c>
      <c r="DK131" s="1">
        <v>5.8999999999999995</v>
      </c>
      <c r="DL131" s="1">
        <v>44</v>
      </c>
      <c r="DM131" s="1">
        <v>14.666666666666666</v>
      </c>
      <c r="DN131" s="1">
        <v>7.5</v>
      </c>
      <c r="DO131" s="1">
        <v>3.75</v>
      </c>
      <c r="DP131" s="1">
        <v>66.728916666666663</v>
      </c>
      <c r="DQ131" s="1"/>
      <c r="DR131" s="1">
        <v>66.728916666666663</v>
      </c>
      <c r="DS131" s="1">
        <v>2</v>
      </c>
      <c r="DT131" s="1">
        <v>1</v>
      </c>
      <c r="DU131" s="1" t="s">
        <v>1969</v>
      </c>
      <c r="DV131" s="1"/>
      <c r="DW131" s="1" t="s">
        <v>1970</v>
      </c>
      <c r="DX131" s="1"/>
    </row>
    <row r="132" spans="1:128" ht="29.25" customHeight="1" x14ac:dyDescent="0.25">
      <c r="A132" s="1">
        <v>131</v>
      </c>
      <c r="B132" s="1" t="s">
        <v>1419</v>
      </c>
      <c r="C132" s="1" t="s">
        <v>138</v>
      </c>
      <c r="D132" s="1" t="s">
        <v>1420</v>
      </c>
      <c r="E132" s="4" t="s">
        <v>1421</v>
      </c>
      <c r="F132" s="1"/>
      <c r="G132" s="1"/>
      <c r="H132" s="1"/>
      <c r="I132" s="1" t="s">
        <v>1422</v>
      </c>
      <c r="J132" s="1" t="s">
        <v>1423</v>
      </c>
      <c r="K132" s="1"/>
      <c r="L132" s="1" t="s">
        <v>94</v>
      </c>
      <c r="M132" s="1"/>
      <c r="N132" s="11">
        <v>45039.913888888892</v>
      </c>
      <c r="O132" s="1" t="s">
        <v>95</v>
      </c>
      <c r="P132" s="1"/>
      <c r="Q132" s="1" t="s">
        <v>1424</v>
      </c>
      <c r="R132" s="1" t="s">
        <v>97</v>
      </c>
      <c r="S132" s="4" t="s">
        <v>97</v>
      </c>
      <c r="T132" s="1" t="s">
        <v>145</v>
      </c>
      <c r="U132" s="1" t="s">
        <v>297</v>
      </c>
      <c r="V132" s="1" t="s">
        <v>1424</v>
      </c>
      <c r="W132" s="1"/>
      <c r="X132" s="1"/>
      <c r="Y132" s="1"/>
      <c r="Z132" s="1"/>
      <c r="AA132" s="1" t="s">
        <v>1425</v>
      </c>
      <c r="AB132" s="4" t="s">
        <v>102</v>
      </c>
      <c r="AC132" s="5">
        <v>43221</v>
      </c>
      <c r="AD132" s="1">
        <v>78</v>
      </c>
      <c r="AE132" s="1"/>
      <c r="AF132" s="1" t="s">
        <v>122</v>
      </c>
      <c r="AG132" s="1"/>
      <c r="AH132" s="1" t="s">
        <v>1425</v>
      </c>
      <c r="AI132" s="4" t="s">
        <v>102</v>
      </c>
      <c r="AJ132" s="5">
        <v>43922</v>
      </c>
      <c r="AK132" s="1">
        <v>96</v>
      </c>
      <c r="AL132" s="1"/>
      <c r="AM132" s="1" t="s">
        <v>122</v>
      </c>
      <c r="AN132" s="1" t="s">
        <v>123</v>
      </c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1">
        <v>44986</v>
      </c>
      <c r="BP132" s="1">
        <v>26.67</v>
      </c>
      <c r="BQ132" s="1">
        <v>89.19</v>
      </c>
      <c r="BR132" s="4" t="s">
        <v>1676</v>
      </c>
      <c r="BS132" s="1" t="s">
        <v>275</v>
      </c>
      <c r="BT132" s="1" t="s">
        <v>1426</v>
      </c>
      <c r="BU132" s="5">
        <v>44684</v>
      </c>
      <c r="BV132" s="1">
        <v>82.8</v>
      </c>
      <c r="BW132" s="4" t="s">
        <v>99</v>
      </c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2"/>
      <c r="CI132" s="1"/>
      <c r="CJ132" s="1"/>
      <c r="CK132" s="1"/>
      <c r="CL132" s="1"/>
      <c r="CM132" s="1" t="s">
        <v>1419</v>
      </c>
      <c r="CN132" s="1">
        <v>45066</v>
      </c>
      <c r="CO132" s="1">
        <v>1</v>
      </c>
      <c r="CP132" s="1">
        <v>7</v>
      </c>
      <c r="CQ132" s="1" t="s">
        <v>1968</v>
      </c>
      <c r="CR132" s="1"/>
      <c r="CS132" s="1"/>
      <c r="CT132" s="1"/>
      <c r="CU132" s="1">
        <v>3.9000000000000004</v>
      </c>
      <c r="CV132" s="1">
        <v>4.8</v>
      </c>
      <c r="CW132" s="1">
        <v>8.2799999999999994</v>
      </c>
      <c r="CX132" s="1"/>
      <c r="CY132" s="1">
        <v>16.979999999999997</v>
      </c>
      <c r="CZ132" s="1"/>
      <c r="DA132" s="1"/>
      <c r="DB132" s="1"/>
      <c r="DC132" s="1"/>
      <c r="DD132" s="1"/>
      <c r="DE132" s="1"/>
      <c r="DF132" s="1"/>
      <c r="DG132" s="1"/>
      <c r="DH132" s="1">
        <v>66.892499999999998</v>
      </c>
      <c r="DI132" s="1">
        <v>23.412375000000001</v>
      </c>
      <c r="DJ132" s="1">
        <v>30</v>
      </c>
      <c r="DK132" s="1">
        <v>6</v>
      </c>
      <c r="DL132" s="1">
        <v>32</v>
      </c>
      <c r="DM132" s="1">
        <v>10.666666666666666</v>
      </c>
      <c r="DN132" s="1">
        <v>6</v>
      </c>
      <c r="DO132" s="1">
        <v>3</v>
      </c>
      <c r="DP132" s="1">
        <v>60.059041666666666</v>
      </c>
      <c r="DQ132" s="1">
        <v>0</v>
      </c>
      <c r="DR132" s="1">
        <v>60.059041666666666</v>
      </c>
      <c r="DS132" s="1">
        <v>2</v>
      </c>
      <c r="DT132" s="1">
        <v>1</v>
      </c>
      <c r="DU132" s="1" t="s">
        <v>2049</v>
      </c>
      <c r="DV132" s="1" t="s">
        <v>2149</v>
      </c>
      <c r="DW132" s="1" t="s">
        <v>1970</v>
      </c>
      <c r="DX132" s="1"/>
    </row>
    <row r="133" spans="1:128" ht="29.25" customHeight="1" x14ac:dyDescent="0.25">
      <c r="A133" s="1">
        <v>132</v>
      </c>
      <c r="B133" s="1" t="s">
        <v>1427</v>
      </c>
      <c r="C133" s="1" t="s">
        <v>1117</v>
      </c>
      <c r="D133" s="1" t="s">
        <v>1428</v>
      </c>
      <c r="E133" s="4" t="s">
        <v>1429</v>
      </c>
      <c r="F133" s="1"/>
      <c r="G133" s="1"/>
      <c r="H133" s="1"/>
      <c r="I133" s="1" t="s">
        <v>1430</v>
      </c>
      <c r="J133" s="1" t="s">
        <v>1431</v>
      </c>
      <c r="K133" s="1"/>
      <c r="L133" s="1" t="s">
        <v>94</v>
      </c>
      <c r="M133" s="1"/>
      <c r="N133" s="11">
        <v>45040.334027777775</v>
      </c>
      <c r="O133" s="1" t="s">
        <v>95</v>
      </c>
      <c r="P133" s="1"/>
      <c r="Q133" s="1" t="s">
        <v>1432</v>
      </c>
      <c r="R133" s="1" t="s">
        <v>97</v>
      </c>
      <c r="S133" s="4" t="s">
        <v>249</v>
      </c>
      <c r="T133" s="1" t="s">
        <v>120</v>
      </c>
      <c r="U133" s="1" t="s">
        <v>622</v>
      </c>
      <c r="V133" s="1" t="s">
        <v>1432</v>
      </c>
      <c r="W133" s="1"/>
      <c r="X133" s="1"/>
      <c r="Y133" s="1"/>
      <c r="Z133" s="1"/>
      <c r="AA133" s="1" t="s">
        <v>1433</v>
      </c>
      <c r="AB133" s="4" t="s">
        <v>147</v>
      </c>
      <c r="AC133" s="5">
        <v>41334</v>
      </c>
      <c r="AD133" s="1">
        <v>80.400000000000006</v>
      </c>
      <c r="AE133" s="1"/>
      <c r="AF133" s="1" t="s">
        <v>122</v>
      </c>
      <c r="AG133" s="1"/>
      <c r="AH133" s="1" t="s">
        <v>1433</v>
      </c>
      <c r="AI133" s="4" t="s">
        <v>147</v>
      </c>
      <c r="AJ133" s="5">
        <v>42064</v>
      </c>
      <c r="AK133" s="1">
        <v>63.75</v>
      </c>
      <c r="AL133" s="1"/>
      <c r="AM133" s="1" t="s">
        <v>122</v>
      </c>
      <c r="AN133" s="1" t="s">
        <v>123</v>
      </c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1">
        <v>44986</v>
      </c>
      <c r="BP133" s="1">
        <v>22.33</v>
      </c>
      <c r="BQ133" s="1">
        <v>82.5</v>
      </c>
      <c r="BR133" s="4" t="s">
        <v>1676</v>
      </c>
      <c r="BS133" s="1" t="s">
        <v>163</v>
      </c>
      <c r="BT133" s="1" t="s">
        <v>1434</v>
      </c>
      <c r="BU133" s="5">
        <v>44104</v>
      </c>
      <c r="BV133" s="1">
        <v>78.5</v>
      </c>
      <c r="BW133" s="4" t="s">
        <v>165</v>
      </c>
      <c r="BX133" s="1"/>
      <c r="BY133" s="1"/>
      <c r="BZ133" s="1"/>
      <c r="CA133" s="1"/>
      <c r="CB133" s="1"/>
      <c r="CC133" s="1"/>
      <c r="CD133" s="1"/>
      <c r="CE133" s="1"/>
      <c r="CF133" s="1">
        <v>12</v>
      </c>
      <c r="CG133" s="5">
        <v>44414</v>
      </c>
      <c r="CH133" s="12">
        <v>12</v>
      </c>
      <c r="CI133" s="1"/>
      <c r="CJ133" s="1"/>
      <c r="CK133" s="1"/>
      <c r="CL133" s="1"/>
      <c r="CM133" s="1" t="s">
        <v>1427</v>
      </c>
      <c r="CN133" s="1">
        <v>45066</v>
      </c>
      <c r="CO133" s="1">
        <v>1</v>
      </c>
      <c r="CP133" s="1">
        <v>1</v>
      </c>
      <c r="CQ133" s="1" t="s">
        <v>1968</v>
      </c>
      <c r="CR133" s="1"/>
      <c r="CS133" s="1"/>
      <c r="CT133" s="1">
        <v>1</v>
      </c>
      <c r="CU133" s="1">
        <v>4.0200000000000005</v>
      </c>
      <c r="CV133" s="1">
        <v>3.1875</v>
      </c>
      <c r="CW133" s="1">
        <v>7.8500000000000005</v>
      </c>
      <c r="CX133" s="1"/>
      <c r="CY133" s="1">
        <v>15.057500000000001</v>
      </c>
      <c r="CZ133" s="1"/>
      <c r="DA133" s="1"/>
      <c r="DB133" s="1"/>
      <c r="DC133" s="1"/>
      <c r="DD133" s="1"/>
      <c r="DE133" s="1"/>
      <c r="DF133" s="1"/>
      <c r="DG133" s="1"/>
      <c r="DH133" s="1">
        <v>61.875</v>
      </c>
      <c r="DI133" s="1">
        <v>21.65625</v>
      </c>
      <c r="DJ133" s="1">
        <v>31</v>
      </c>
      <c r="DK133" s="1">
        <v>6.2</v>
      </c>
      <c r="DL133" s="1">
        <v>42.5</v>
      </c>
      <c r="DM133" s="1">
        <v>14.166666666666668</v>
      </c>
      <c r="DN133" s="1">
        <v>7</v>
      </c>
      <c r="DO133" s="1">
        <v>3.5</v>
      </c>
      <c r="DP133" s="1">
        <v>61.580416666666679</v>
      </c>
      <c r="DQ133" s="1">
        <v>0</v>
      </c>
      <c r="DR133" s="1">
        <v>61.580416666666679</v>
      </c>
      <c r="DS133" s="1">
        <v>3</v>
      </c>
      <c r="DT133" s="1">
        <v>2</v>
      </c>
      <c r="DU133" s="1" t="s">
        <v>2060</v>
      </c>
      <c r="DV133" s="1" t="s">
        <v>2148</v>
      </c>
      <c r="DW133" s="1"/>
      <c r="DX133" s="1"/>
    </row>
    <row r="134" spans="1:128" ht="29.25" customHeight="1" x14ac:dyDescent="0.25">
      <c r="A134" s="1">
        <v>133</v>
      </c>
      <c r="B134" s="1" t="s">
        <v>1435</v>
      </c>
      <c r="C134" s="1" t="s">
        <v>1436</v>
      </c>
      <c r="D134" s="1" t="s">
        <v>1437</v>
      </c>
      <c r="E134" s="4" t="s">
        <v>1438</v>
      </c>
      <c r="F134" s="1"/>
      <c r="G134" s="1"/>
      <c r="H134" s="1"/>
      <c r="I134" s="1" t="s">
        <v>1439</v>
      </c>
      <c r="J134" s="1" t="s">
        <v>1440</v>
      </c>
      <c r="K134" s="1"/>
      <c r="L134" s="1" t="s">
        <v>131</v>
      </c>
      <c r="M134" s="1"/>
      <c r="N134" s="11">
        <v>45040.406944444447</v>
      </c>
      <c r="O134" s="1" t="s">
        <v>95</v>
      </c>
      <c r="P134" s="1"/>
      <c r="Q134" s="1" t="s">
        <v>1441</v>
      </c>
      <c r="R134" s="1" t="s">
        <v>97</v>
      </c>
      <c r="S134" s="4" t="s">
        <v>249</v>
      </c>
      <c r="T134" s="1" t="s">
        <v>145</v>
      </c>
      <c r="U134" s="1" t="s">
        <v>569</v>
      </c>
      <c r="V134" s="1" t="s">
        <v>1441</v>
      </c>
      <c r="W134" s="1" t="s">
        <v>101</v>
      </c>
      <c r="X134" s="5">
        <v>44866</v>
      </c>
      <c r="Y134" s="1">
        <v>6.42</v>
      </c>
      <c r="Z134" s="1">
        <v>28.4</v>
      </c>
      <c r="AA134" s="1" t="s">
        <v>1442</v>
      </c>
      <c r="AB134" s="4" t="s">
        <v>102</v>
      </c>
      <c r="AC134" s="5">
        <v>43191</v>
      </c>
      <c r="AD134" s="1">
        <v>87.2</v>
      </c>
      <c r="AE134" s="1"/>
      <c r="AF134" s="1" t="s">
        <v>122</v>
      </c>
      <c r="AG134" s="1"/>
      <c r="AH134" s="1" t="s">
        <v>1442</v>
      </c>
      <c r="AI134" s="4" t="s">
        <v>102</v>
      </c>
      <c r="AJ134" s="5">
        <v>43922</v>
      </c>
      <c r="AK134" s="1">
        <v>81.400000000000006</v>
      </c>
      <c r="AL134" s="1"/>
      <c r="AM134" s="1" t="s">
        <v>122</v>
      </c>
      <c r="AN134" s="1" t="s">
        <v>123</v>
      </c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 t="s">
        <v>103</v>
      </c>
      <c r="BD134" s="5">
        <v>44958</v>
      </c>
      <c r="BE134" s="1">
        <v>324.5</v>
      </c>
      <c r="BF134" s="1">
        <v>3.19</v>
      </c>
      <c r="BG134" s="1"/>
      <c r="BH134" s="1"/>
      <c r="BI134" s="1"/>
      <c r="BJ134" s="1"/>
      <c r="BK134" s="1"/>
      <c r="BL134" s="1"/>
      <c r="BM134" s="1"/>
      <c r="BN134" s="1"/>
      <c r="BO134" s="11">
        <v>44986</v>
      </c>
      <c r="BP134" s="1">
        <v>20.7</v>
      </c>
      <c r="BQ134" s="1">
        <v>79.2</v>
      </c>
      <c r="BR134" s="4" t="s">
        <v>1676</v>
      </c>
      <c r="BS134" s="1" t="s">
        <v>954</v>
      </c>
      <c r="BT134" s="1" t="s">
        <v>1443</v>
      </c>
      <c r="BU134" s="5">
        <v>45051</v>
      </c>
      <c r="BV134" s="1">
        <v>82</v>
      </c>
      <c r="BW134" s="4" t="s">
        <v>815</v>
      </c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2"/>
      <c r="CI134" s="1"/>
      <c r="CJ134" s="1"/>
      <c r="CK134" s="1"/>
      <c r="CL134" s="1"/>
      <c r="CM134" s="1" t="s">
        <v>1435</v>
      </c>
      <c r="CN134" s="1">
        <v>45066</v>
      </c>
      <c r="CO134" s="1">
        <v>1</v>
      </c>
      <c r="CP134" s="1">
        <v>2</v>
      </c>
      <c r="CQ134" s="1" t="s">
        <v>1968</v>
      </c>
      <c r="CR134" s="1"/>
      <c r="CS134" s="1"/>
      <c r="CT134" s="1"/>
      <c r="CU134" s="1">
        <v>4.3600000000000003</v>
      </c>
      <c r="CV134" s="1">
        <v>4.07</v>
      </c>
      <c r="CW134" s="1">
        <v>8.1999999999999993</v>
      </c>
      <c r="CX134" s="1"/>
      <c r="CY134" s="1">
        <v>16.63</v>
      </c>
      <c r="CZ134" s="1">
        <v>1.1164999999999998</v>
      </c>
      <c r="DA134" s="1">
        <v>18.690000000000001</v>
      </c>
      <c r="DB134" s="1">
        <v>47.09</v>
      </c>
      <c r="DC134" s="1">
        <v>16.4815</v>
      </c>
      <c r="DD134" s="1"/>
      <c r="DE134" s="1"/>
      <c r="DF134" s="1"/>
      <c r="DG134" s="1"/>
      <c r="DH134" s="1">
        <v>59.400000000000006</v>
      </c>
      <c r="DI134" s="1">
        <v>20.790000000000003</v>
      </c>
      <c r="DJ134" s="1">
        <v>38.5</v>
      </c>
      <c r="DK134" s="1">
        <v>7.7</v>
      </c>
      <c r="DL134" s="1">
        <v>44</v>
      </c>
      <c r="DM134" s="1">
        <v>14.666666666666666</v>
      </c>
      <c r="DN134" s="1">
        <v>5</v>
      </c>
      <c r="DO134" s="1">
        <v>2.5</v>
      </c>
      <c r="DP134" s="1">
        <v>62.286666666666669</v>
      </c>
      <c r="DQ134" s="1">
        <v>0</v>
      </c>
      <c r="DR134" s="1">
        <v>62.286666666666669</v>
      </c>
      <c r="DS134" s="1">
        <v>2</v>
      </c>
      <c r="DT134" s="1">
        <v>2</v>
      </c>
      <c r="DU134" s="1" t="s">
        <v>1969</v>
      </c>
      <c r="DV134" s="1"/>
      <c r="DW134" s="1" t="s">
        <v>1970</v>
      </c>
      <c r="DX134" s="1"/>
    </row>
    <row r="135" spans="1:128" ht="29.25" customHeight="1" x14ac:dyDescent="0.25">
      <c r="A135" s="1">
        <v>134</v>
      </c>
      <c r="B135" s="1" t="s">
        <v>1444</v>
      </c>
      <c r="C135" s="1" t="s">
        <v>1445</v>
      </c>
      <c r="D135" s="1" t="s">
        <v>1685</v>
      </c>
      <c r="E135" s="4" t="s">
        <v>1686</v>
      </c>
      <c r="F135" s="1"/>
      <c r="G135" s="1"/>
      <c r="H135" s="1"/>
      <c r="I135" s="1" t="s">
        <v>1446</v>
      </c>
      <c r="J135" s="1" t="s">
        <v>1447</v>
      </c>
      <c r="K135" s="1"/>
      <c r="L135" s="1" t="s">
        <v>94</v>
      </c>
      <c r="M135" s="1"/>
      <c r="N135" s="11">
        <v>45038.631249999999</v>
      </c>
      <c r="O135" s="1" t="s">
        <v>117</v>
      </c>
      <c r="P135" s="1"/>
      <c r="Q135" s="1" t="s">
        <v>1448</v>
      </c>
      <c r="R135" s="1" t="s">
        <v>97</v>
      </c>
      <c r="S135" s="4" t="s">
        <v>97</v>
      </c>
      <c r="T135" s="1" t="s">
        <v>120</v>
      </c>
      <c r="U135" s="1" t="s">
        <v>98</v>
      </c>
      <c r="V135" s="1" t="s">
        <v>1448</v>
      </c>
      <c r="W135" s="1"/>
      <c r="X135" s="1"/>
      <c r="Y135" s="1"/>
      <c r="Z135" s="1"/>
      <c r="AA135" s="1" t="s">
        <v>1449</v>
      </c>
      <c r="AB135" s="4" t="s">
        <v>147</v>
      </c>
      <c r="AC135" s="5">
        <v>43191</v>
      </c>
      <c r="AD135" s="1">
        <v>90.6</v>
      </c>
      <c r="AE135" s="1"/>
      <c r="AF135" s="1" t="s">
        <v>122</v>
      </c>
      <c r="AG135" s="1"/>
      <c r="AH135" s="1" t="s">
        <v>1449</v>
      </c>
      <c r="AI135" s="4" t="s">
        <v>147</v>
      </c>
      <c r="AJ135" s="5">
        <v>43922</v>
      </c>
      <c r="AK135" s="1">
        <v>80.5</v>
      </c>
      <c r="AL135" s="1"/>
      <c r="AM135" s="1" t="s">
        <v>122</v>
      </c>
      <c r="AN135" s="1" t="s">
        <v>123</v>
      </c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 t="s">
        <v>103</v>
      </c>
      <c r="BD135" s="5">
        <v>44958</v>
      </c>
      <c r="BE135" s="1">
        <v>744.5</v>
      </c>
      <c r="BF135" s="1">
        <v>98.2</v>
      </c>
      <c r="BG135" s="1"/>
      <c r="BH135" s="1"/>
      <c r="BI135" s="1"/>
      <c r="BJ135" s="1"/>
      <c r="BK135" s="1"/>
      <c r="BL135" s="1"/>
      <c r="BM135" s="1"/>
      <c r="BN135" s="1"/>
      <c r="BO135" s="11">
        <v>44986</v>
      </c>
      <c r="BP135" s="1"/>
      <c r="BQ135" s="1"/>
      <c r="BR135" s="1"/>
      <c r="BS135" s="1" t="s">
        <v>251</v>
      </c>
      <c r="BT135" s="1" t="s">
        <v>1450</v>
      </c>
      <c r="BU135" s="5">
        <v>45044</v>
      </c>
      <c r="BV135" s="1">
        <v>65</v>
      </c>
      <c r="BW135" s="4" t="s">
        <v>99</v>
      </c>
      <c r="BX135" s="1"/>
      <c r="BY135" s="1">
        <v>0</v>
      </c>
      <c r="BZ135" s="1"/>
      <c r="CA135" s="1"/>
      <c r="CB135" s="1"/>
      <c r="CC135" s="1"/>
      <c r="CD135" s="1"/>
      <c r="CE135" s="1"/>
      <c r="CF135" s="1"/>
      <c r="CG135" s="1"/>
      <c r="CH135" s="12"/>
      <c r="CI135" s="1"/>
      <c r="CJ135" s="1"/>
      <c r="CK135" s="1"/>
      <c r="CL135" s="1"/>
      <c r="CM135" s="1" t="s">
        <v>1444</v>
      </c>
      <c r="CN135" s="1">
        <v>45066</v>
      </c>
      <c r="CO135" s="1">
        <v>1</v>
      </c>
      <c r="CP135" s="1">
        <v>5</v>
      </c>
      <c r="CQ135" s="1" t="s">
        <v>1968</v>
      </c>
      <c r="CR135" s="1"/>
      <c r="CS135" s="1"/>
      <c r="CT135" s="1"/>
      <c r="CU135" s="1">
        <v>4.5299999999999994</v>
      </c>
      <c r="CV135" s="1">
        <v>4.0250000000000004</v>
      </c>
      <c r="CW135" s="1">
        <v>6.5</v>
      </c>
      <c r="CX135" s="1"/>
      <c r="CY135" s="1">
        <v>15.055</v>
      </c>
      <c r="CZ135" s="1">
        <v>34.369999999999997</v>
      </c>
      <c r="DA135" s="1"/>
      <c r="DB135" s="1"/>
      <c r="DC135" s="1"/>
      <c r="DD135" s="1"/>
      <c r="DE135" s="1"/>
      <c r="DF135" s="1"/>
      <c r="DG135" s="1"/>
      <c r="DH135" s="1"/>
      <c r="DI135" s="1"/>
      <c r="DJ135" s="1">
        <v>37.5</v>
      </c>
      <c r="DK135" s="1">
        <v>7.5</v>
      </c>
      <c r="DL135" s="1">
        <v>37</v>
      </c>
      <c r="DM135" s="1">
        <v>12.333333333333334</v>
      </c>
      <c r="DN135" s="1">
        <v>7.5</v>
      </c>
      <c r="DO135" s="1">
        <v>3.75</v>
      </c>
      <c r="DP135" s="1">
        <v>73.008333333333326</v>
      </c>
      <c r="DQ135" s="1">
        <v>0</v>
      </c>
      <c r="DR135" s="1">
        <v>73.008333333333326</v>
      </c>
      <c r="DS135" s="1">
        <v>1</v>
      </c>
      <c r="DT135" s="1">
        <v>1</v>
      </c>
      <c r="DU135" s="1" t="s">
        <v>1969</v>
      </c>
      <c r="DV135" s="1"/>
      <c r="DW135" s="1" t="s">
        <v>1970</v>
      </c>
      <c r="DX135" s="1"/>
    </row>
    <row r="136" spans="1:128" ht="29.25" customHeight="1" x14ac:dyDescent="0.25">
      <c r="A136" s="1">
        <v>135</v>
      </c>
      <c r="B136" s="1" t="s">
        <v>1451</v>
      </c>
      <c r="C136" s="1" t="s">
        <v>732</v>
      </c>
      <c r="D136" s="1" t="s">
        <v>1452</v>
      </c>
      <c r="E136" s="4" t="s">
        <v>1453</v>
      </c>
      <c r="F136" s="1"/>
      <c r="G136" s="1"/>
      <c r="H136" s="1" t="s">
        <v>1454</v>
      </c>
      <c r="I136" s="1" t="s">
        <v>1455</v>
      </c>
      <c r="J136" s="1" t="s">
        <v>1456</v>
      </c>
      <c r="K136" s="1"/>
      <c r="L136" s="1" t="s">
        <v>116</v>
      </c>
      <c r="M136" s="1"/>
      <c r="N136" s="11">
        <v>45042.90902777778</v>
      </c>
      <c r="O136" s="1" t="s">
        <v>117</v>
      </c>
      <c r="P136" s="1"/>
      <c r="Q136" s="1" t="s">
        <v>1457</v>
      </c>
      <c r="R136" s="1" t="s">
        <v>97</v>
      </c>
      <c r="S136" s="4" t="s">
        <v>97</v>
      </c>
      <c r="T136" s="1" t="s">
        <v>120</v>
      </c>
      <c r="U136" s="1" t="s">
        <v>297</v>
      </c>
      <c r="V136" s="1" t="s">
        <v>1457</v>
      </c>
      <c r="W136" s="1"/>
      <c r="X136" s="1"/>
      <c r="Y136" s="1"/>
      <c r="Z136" s="1"/>
      <c r="AA136" s="1" t="s">
        <v>1458</v>
      </c>
      <c r="AB136" s="4" t="s">
        <v>147</v>
      </c>
      <c r="AC136" s="5">
        <v>42491</v>
      </c>
      <c r="AD136" s="1">
        <v>96.2</v>
      </c>
      <c r="AE136" s="1"/>
      <c r="AF136" s="1" t="s">
        <v>122</v>
      </c>
      <c r="AG136" s="1"/>
      <c r="AH136" s="1" t="s">
        <v>1458</v>
      </c>
      <c r="AI136" s="4" t="s">
        <v>147</v>
      </c>
      <c r="AJ136" s="5">
        <v>43586</v>
      </c>
      <c r="AK136" s="1">
        <v>83.33</v>
      </c>
      <c r="AL136" s="1"/>
      <c r="AM136" s="1" t="s">
        <v>122</v>
      </c>
      <c r="AN136" s="1" t="s">
        <v>123</v>
      </c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1">
        <v>44958.770833333336</v>
      </c>
      <c r="BP136" s="1"/>
      <c r="BQ136" s="1">
        <v>94.93</v>
      </c>
      <c r="BR136" s="4" t="s">
        <v>1676</v>
      </c>
      <c r="BS136" s="1" t="s">
        <v>1459</v>
      </c>
      <c r="BT136" s="1" t="s">
        <v>1460</v>
      </c>
      <c r="BU136" s="5">
        <v>45084</v>
      </c>
      <c r="BV136" s="1">
        <v>75.5</v>
      </c>
      <c r="BW136" s="4" t="s">
        <v>151</v>
      </c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2"/>
      <c r="CI136" s="1"/>
      <c r="CJ136" s="1"/>
      <c r="CK136" s="1"/>
      <c r="CL136" s="1"/>
      <c r="CM136" s="1" t="s">
        <v>1451</v>
      </c>
      <c r="CN136" s="1">
        <v>45066</v>
      </c>
      <c r="CO136" s="1">
        <v>1</v>
      </c>
      <c r="CP136" s="1">
        <v>7</v>
      </c>
      <c r="CQ136" s="1" t="s">
        <v>1968</v>
      </c>
      <c r="CR136" s="1"/>
      <c r="CS136" s="1"/>
      <c r="CT136" s="1"/>
      <c r="CU136" s="1">
        <v>4.8100000000000005</v>
      </c>
      <c r="CV136" s="1">
        <v>4.1664999999999992</v>
      </c>
      <c r="CW136" s="1">
        <v>7.55</v>
      </c>
      <c r="CX136" s="1"/>
      <c r="CY136" s="1">
        <v>16.526499999999999</v>
      </c>
      <c r="CZ136" s="1"/>
      <c r="DA136" s="1"/>
      <c r="DB136" s="1"/>
      <c r="DC136" s="1"/>
      <c r="DD136" s="1"/>
      <c r="DE136" s="1"/>
      <c r="DF136" s="1"/>
      <c r="DG136" s="1"/>
      <c r="DH136" s="1">
        <v>71.197500000000005</v>
      </c>
      <c r="DI136" s="1">
        <v>24.919125000000001</v>
      </c>
      <c r="DJ136" s="1">
        <v>38</v>
      </c>
      <c r="DK136" s="1">
        <v>7.6</v>
      </c>
      <c r="DL136" s="1">
        <v>45</v>
      </c>
      <c r="DM136" s="1">
        <v>15</v>
      </c>
      <c r="DN136" s="1">
        <v>8</v>
      </c>
      <c r="DO136" s="1">
        <v>4</v>
      </c>
      <c r="DP136" s="1">
        <v>68.045625000000001</v>
      </c>
      <c r="DQ136" s="1">
        <v>0</v>
      </c>
      <c r="DR136" s="1">
        <v>68.045625000000001</v>
      </c>
      <c r="DS136" s="1">
        <v>3</v>
      </c>
      <c r="DT136" s="1"/>
      <c r="DU136" s="1" t="s">
        <v>2060</v>
      </c>
      <c r="DV136" s="1"/>
      <c r="DW136" s="1" t="s">
        <v>1970</v>
      </c>
      <c r="DX136" s="1"/>
    </row>
    <row r="137" spans="1:128" ht="29.25" customHeight="1" x14ac:dyDescent="0.25">
      <c r="A137" s="1">
        <v>136</v>
      </c>
      <c r="B137" s="1" t="s">
        <v>1461</v>
      </c>
      <c r="C137" s="1" t="s">
        <v>444</v>
      </c>
      <c r="D137" s="1" t="s">
        <v>1462</v>
      </c>
      <c r="E137" s="4" t="s">
        <v>1463</v>
      </c>
      <c r="F137" s="1"/>
      <c r="G137" s="1"/>
      <c r="H137" s="1"/>
      <c r="I137" s="1" t="s">
        <v>1464</v>
      </c>
      <c r="J137" s="1" t="s">
        <v>1465</v>
      </c>
      <c r="K137" s="1"/>
      <c r="L137" s="1" t="s">
        <v>94</v>
      </c>
      <c r="M137" s="1" t="s">
        <v>97</v>
      </c>
      <c r="N137" s="11">
        <v>45043.520833333336</v>
      </c>
      <c r="O137" s="1" t="s">
        <v>117</v>
      </c>
      <c r="P137" s="1"/>
      <c r="Q137" s="1" t="s">
        <v>1466</v>
      </c>
      <c r="R137" s="1" t="s">
        <v>97</v>
      </c>
      <c r="S137" s="4" t="s">
        <v>97</v>
      </c>
      <c r="T137" s="1" t="s">
        <v>120</v>
      </c>
      <c r="U137" s="1" t="s">
        <v>297</v>
      </c>
      <c r="V137" s="1" t="s">
        <v>1466</v>
      </c>
      <c r="W137" s="1"/>
      <c r="X137" s="1"/>
      <c r="Y137" s="1"/>
      <c r="Z137" s="1"/>
      <c r="AA137" s="1" t="s">
        <v>1467</v>
      </c>
      <c r="AB137" s="4" t="s">
        <v>147</v>
      </c>
      <c r="AC137" s="5">
        <v>42795</v>
      </c>
      <c r="AD137" s="1">
        <v>94.6</v>
      </c>
      <c r="AE137" s="1"/>
      <c r="AF137" s="1" t="s">
        <v>122</v>
      </c>
      <c r="AG137" s="1"/>
      <c r="AH137" s="1" t="s">
        <v>1467</v>
      </c>
      <c r="AI137" s="4" t="s">
        <v>147</v>
      </c>
      <c r="AJ137" s="5">
        <v>43525</v>
      </c>
      <c r="AK137" s="1">
        <v>68.5</v>
      </c>
      <c r="AL137" s="1"/>
      <c r="AM137" s="1" t="s">
        <v>122</v>
      </c>
      <c r="AN137" s="1" t="s">
        <v>123</v>
      </c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1">
        <v>44958.770833333336</v>
      </c>
      <c r="BP137" s="1">
        <v>27.33</v>
      </c>
      <c r="BQ137" s="1">
        <v>90.06</v>
      </c>
      <c r="BR137" s="4" t="s">
        <v>1676</v>
      </c>
      <c r="BS137" s="1" t="s">
        <v>1261</v>
      </c>
      <c r="BT137" s="1" t="s">
        <v>1468</v>
      </c>
      <c r="BU137" s="5">
        <v>45087</v>
      </c>
      <c r="BV137" s="1">
        <v>87.6</v>
      </c>
      <c r="BW137" s="4" t="s">
        <v>165</v>
      </c>
      <c r="BX137" s="1"/>
      <c r="BY137" s="1"/>
      <c r="BZ137" s="1"/>
      <c r="CA137" s="1"/>
      <c r="CB137" s="1"/>
      <c r="CC137" s="1"/>
      <c r="CD137" s="1"/>
      <c r="CE137" s="1"/>
      <c r="CF137" s="1" t="s">
        <v>1469</v>
      </c>
      <c r="CG137" s="5">
        <v>44991</v>
      </c>
      <c r="CH137" s="12"/>
      <c r="CI137" s="1"/>
      <c r="CJ137" s="1"/>
      <c r="CK137" s="1"/>
      <c r="CL137" s="1"/>
      <c r="CM137" s="1" t="s">
        <v>1461</v>
      </c>
      <c r="CN137" s="1">
        <v>45066</v>
      </c>
      <c r="CO137" s="1">
        <v>1</v>
      </c>
      <c r="CP137" s="1">
        <v>1</v>
      </c>
      <c r="CQ137" s="1" t="s">
        <v>1968</v>
      </c>
      <c r="CR137" s="1"/>
      <c r="CS137" s="1"/>
      <c r="CT137" s="1"/>
      <c r="CU137" s="1">
        <v>4.7299999999999995</v>
      </c>
      <c r="CV137" s="1">
        <v>3.4250000000000003</v>
      </c>
      <c r="CW137" s="1">
        <v>8.759999999999998</v>
      </c>
      <c r="CX137" s="1"/>
      <c r="CY137" s="1">
        <v>16.914999999999999</v>
      </c>
      <c r="CZ137" s="1"/>
      <c r="DA137" s="1"/>
      <c r="DB137" s="1"/>
      <c r="DC137" s="1"/>
      <c r="DD137" s="1"/>
      <c r="DE137" s="1"/>
      <c r="DF137" s="1"/>
      <c r="DG137" s="1"/>
      <c r="DH137" s="1">
        <v>67.545000000000002</v>
      </c>
      <c r="DI137" s="1">
        <v>23.640750000000001</v>
      </c>
      <c r="DJ137" s="1">
        <v>35.5</v>
      </c>
      <c r="DK137" s="1">
        <v>7.1</v>
      </c>
      <c r="DL137" s="1">
        <v>40</v>
      </c>
      <c r="DM137" s="1">
        <v>13.333333333333332</v>
      </c>
      <c r="DN137" s="1">
        <v>7</v>
      </c>
      <c r="DO137" s="1">
        <v>3.5</v>
      </c>
      <c r="DP137" s="1">
        <v>64.48908333333334</v>
      </c>
      <c r="DQ137" s="1">
        <v>0</v>
      </c>
      <c r="DR137" s="1">
        <v>64.48908333333334</v>
      </c>
      <c r="DS137" s="1">
        <v>2</v>
      </c>
      <c r="DT137" s="1">
        <v>1</v>
      </c>
      <c r="DU137" s="1" t="s">
        <v>2060</v>
      </c>
      <c r="DV137" s="1" t="s">
        <v>2145</v>
      </c>
      <c r="DW137" s="1" t="s">
        <v>1970</v>
      </c>
      <c r="DX137" s="1"/>
    </row>
    <row r="138" spans="1:128" ht="29.25" customHeight="1" x14ac:dyDescent="0.25">
      <c r="A138" s="1">
        <v>137</v>
      </c>
      <c r="B138" s="1" t="s">
        <v>1470</v>
      </c>
      <c r="C138" s="1" t="s">
        <v>1471</v>
      </c>
      <c r="D138" s="1" t="s">
        <v>1472</v>
      </c>
      <c r="E138" s="4" t="s">
        <v>1473</v>
      </c>
      <c r="F138" s="1"/>
      <c r="G138" s="1"/>
      <c r="H138" s="1" t="s">
        <v>1474</v>
      </c>
      <c r="I138" s="1" t="s">
        <v>1475</v>
      </c>
      <c r="J138" s="1" t="s">
        <v>1476</v>
      </c>
      <c r="K138" s="1"/>
      <c r="L138" s="1" t="s">
        <v>94</v>
      </c>
      <c r="M138" s="1"/>
      <c r="N138" s="11">
        <v>45044.072916666664</v>
      </c>
      <c r="O138" s="1" t="s">
        <v>117</v>
      </c>
      <c r="P138" s="1"/>
      <c r="Q138" s="1" t="s">
        <v>1477</v>
      </c>
      <c r="R138" s="1" t="s">
        <v>97</v>
      </c>
      <c r="S138" s="4" t="s">
        <v>96</v>
      </c>
      <c r="T138" s="1" t="s">
        <v>145</v>
      </c>
      <c r="U138" s="1" t="s">
        <v>297</v>
      </c>
      <c r="V138" s="1" t="s">
        <v>1477</v>
      </c>
      <c r="W138" s="1"/>
      <c r="X138" s="1"/>
      <c r="Y138" s="1"/>
      <c r="Z138" s="1"/>
      <c r="AA138" s="1" t="s">
        <v>1478</v>
      </c>
      <c r="AB138" s="4" t="s">
        <v>147</v>
      </c>
      <c r="AC138" s="5">
        <v>39934</v>
      </c>
      <c r="AD138" s="1">
        <v>93.6</v>
      </c>
      <c r="AE138" s="1"/>
      <c r="AF138" s="1" t="s">
        <v>122</v>
      </c>
      <c r="AG138" s="1"/>
      <c r="AH138" s="1" t="s">
        <v>1479</v>
      </c>
      <c r="AI138" s="4" t="s">
        <v>147</v>
      </c>
      <c r="AJ138" s="5">
        <v>40664</v>
      </c>
      <c r="AK138" s="1">
        <v>95.25</v>
      </c>
      <c r="AL138" s="1"/>
      <c r="AM138" s="1" t="s">
        <v>122</v>
      </c>
      <c r="AN138" s="1" t="s">
        <v>123</v>
      </c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1">
        <v>44986</v>
      </c>
      <c r="BP138" s="1">
        <v>33.67</v>
      </c>
      <c r="BQ138" s="1">
        <v>95.68</v>
      </c>
      <c r="BR138" s="4" t="s">
        <v>1676</v>
      </c>
      <c r="BS138" s="1" t="s">
        <v>149</v>
      </c>
      <c r="BT138" s="1" t="s">
        <v>1480</v>
      </c>
      <c r="BU138" s="5">
        <v>42490</v>
      </c>
      <c r="BV138" s="1">
        <v>81.7</v>
      </c>
      <c r="BW138" s="4" t="s">
        <v>165</v>
      </c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2"/>
      <c r="CI138" s="1"/>
      <c r="CJ138" s="1"/>
      <c r="CK138" s="1"/>
      <c r="CL138" s="1"/>
      <c r="CM138" s="1" t="s">
        <v>1470</v>
      </c>
      <c r="CN138" s="1">
        <v>45066</v>
      </c>
      <c r="CO138" s="1">
        <v>2</v>
      </c>
      <c r="CP138" s="1">
        <v>5</v>
      </c>
      <c r="CQ138" s="1" t="s">
        <v>1968</v>
      </c>
      <c r="CR138" s="1"/>
      <c r="CS138" s="1"/>
      <c r="CT138" s="1"/>
      <c r="CU138" s="1">
        <v>4.68</v>
      </c>
      <c r="CV138" s="1">
        <v>4.7625000000000002</v>
      </c>
      <c r="CW138" s="1">
        <v>8.17</v>
      </c>
      <c r="CX138" s="1"/>
      <c r="CY138" s="1">
        <v>17.612499999999997</v>
      </c>
      <c r="CZ138" s="1"/>
      <c r="DA138" s="1"/>
      <c r="DB138" s="1"/>
      <c r="DC138" s="1"/>
      <c r="DD138" s="1"/>
      <c r="DE138" s="1"/>
      <c r="DF138" s="1"/>
      <c r="DG138" s="1"/>
      <c r="DH138" s="1">
        <v>71.760000000000005</v>
      </c>
      <c r="DI138" s="1">
        <v>25.116</v>
      </c>
      <c r="DJ138" s="1">
        <v>36</v>
      </c>
      <c r="DK138" s="1">
        <v>7.1999999999999993</v>
      </c>
      <c r="DL138" s="1">
        <v>51.5</v>
      </c>
      <c r="DM138" s="1">
        <v>17.166666666666664</v>
      </c>
      <c r="DN138" s="1">
        <v>8</v>
      </c>
      <c r="DO138" s="1">
        <v>4</v>
      </c>
      <c r="DP138" s="1">
        <v>71.095166666666671</v>
      </c>
      <c r="DQ138" s="1">
        <v>0</v>
      </c>
      <c r="DR138" s="1">
        <v>71.095166666666671</v>
      </c>
      <c r="DS138" s="1">
        <v>4</v>
      </c>
      <c r="DT138" s="1">
        <v>4</v>
      </c>
      <c r="DU138" s="1" t="s">
        <v>1969</v>
      </c>
      <c r="DV138" s="1" t="s">
        <v>2135</v>
      </c>
      <c r="DW138" s="1" t="s">
        <v>1970</v>
      </c>
      <c r="DX138" s="1"/>
    </row>
    <row r="139" spans="1:128" ht="29.25" customHeight="1" x14ac:dyDescent="0.25">
      <c r="A139" s="1">
        <v>138</v>
      </c>
      <c r="B139" s="1" t="s">
        <v>1481</v>
      </c>
      <c r="C139" s="1" t="s">
        <v>1481</v>
      </c>
      <c r="D139" s="1" t="s">
        <v>1482</v>
      </c>
      <c r="E139" s="4" t="s">
        <v>1483</v>
      </c>
      <c r="F139" s="1"/>
      <c r="G139" s="1"/>
      <c r="H139" s="1"/>
      <c r="I139" s="1" t="s">
        <v>1481</v>
      </c>
      <c r="J139" s="1" t="s">
        <v>1484</v>
      </c>
      <c r="K139" s="1"/>
      <c r="L139" s="1" t="s">
        <v>159</v>
      </c>
      <c r="M139" s="1" t="s">
        <v>96</v>
      </c>
      <c r="N139" s="11">
        <v>45044.60833333333</v>
      </c>
      <c r="O139" s="1" t="s">
        <v>117</v>
      </c>
      <c r="P139" s="1"/>
      <c r="Q139" s="1" t="s">
        <v>1485</v>
      </c>
      <c r="R139" s="1" t="s">
        <v>97</v>
      </c>
      <c r="S139" s="4" t="s">
        <v>249</v>
      </c>
      <c r="T139" s="1" t="s">
        <v>120</v>
      </c>
      <c r="U139" s="1" t="s">
        <v>569</v>
      </c>
      <c r="V139" s="1" t="s">
        <v>1485</v>
      </c>
      <c r="W139" s="1"/>
      <c r="X139" s="1"/>
      <c r="Y139" s="1"/>
      <c r="Z139" s="1"/>
      <c r="AA139" s="1" t="s">
        <v>1486</v>
      </c>
      <c r="AB139" s="4" t="s">
        <v>102</v>
      </c>
      <c r="AC139" s="5">
        <v>43160</v>
      </c>
      <c r="AD139" s="1">
        <v>81.2</v>
      </c>
      <c r="AE139" s="1"/>
      <c r="AF139" s="1" t="s">
        <v>122</v>
      </c>
      <c r="AG139" s="1"/>
      <c r="AH139" s="1" t="s">
        <v>1487</v>
      </c>
      <c r="AI139" s="4" t="s">
        <v>102</v>
      </c>
      <c r="AJ139" s="5">
        <v>43160</v>
      </c>
      <c r="AK139" s="1">
        <v>100</v>
      </c>
      <c r="AL139" s="1"/>
      <c r="AM139" s="1" t="s">
        <v>122</v>
      </c>
      <c r="AN139" s="1" t="s">
        <v>123</v>
      </c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 t="s">
        <v>103</v>
      </c>
      <c r="BD139" s="1"/>
      <c r="BE139" s="1"/>
      <c r="BF139" s="1">
        <v>67.03</v>
      </c>
      <c r="BG139" s="1"/>
      <c r="BH139" s="1"/>
      <c r="BI139" s="1"/>
      <c r="BJ139" s="1"/>
      <c r="BK139" s="1"/>
      <c r="BL139" s="1"/>
      <c r="BM139" s="1"/>
      <c r="BN139" s="1"/>
      <c r="BO139" s="11">
        <v>44958.541666666664</v>
      </c>
      <c r="BP139" s="1">
        <v>22</v>
      </c>
      <c r="BQ139" s="1">
        <v>81.92</v>
      </c>
      <c r="BR139" s="4" t="s">
        <v>1676</v>
      </c>
      <c r="BS139" s="1" t="s">
        <v>1488</v>
      </c>
      <c r="BT139" s="1" t="s">
        <v>638</v>
      </c>
      <c r="BU139" s="5">
        <v>45009</v>
      </c>
      <c r="BV139" s="1">
        <v>77.3</v>
      </c>
      <c r="BW139" s="4" t="s">
        <v>99</v>
      </c>
      <c r="BX139" s="1">
        <v>4</v>
      </c>
      <c r="BY139" s="1" t="s">
        <v>288</v>
      </c>
      <c r="BZ139" s="1"/>
      <c r="CA139" s="1"/>
      <c r="CB139" s="1"/>
      <c r="CC139" s="1"/>
      <c r="CD139" s="1"/>
      <c r="CE139" s="1"/>
      <c r="CF139" s="1"/>
      <c r="CG139" s="1"/>
      <c r="CH139" s="12"/>
      <c r="CI139" s="1"/>
      <c r="CJ139" s="1"/>
      <c r="CK139" s="1"/>
      <c r="CL139" s="1"/>
      <c r="CM139" s="1" t="s">
        <v>1481</v>
      </c>
      <c r="CN139" s="1">
        <v>45066</v>
      </c>
      <c r="CO139" s="1">
        <v>1</v>
      </c>
      <c r="CP139" s="1">
        <v>2</v>
      </c>
      <c r="CQ139" s="1" t="s">
        <v>1968</v>
      </c>
      <c r="CR139" s="1"/>
      <c r="CS139" s="1"/>
      <c r="CT139" s="1"/>
      <c r="CU139" s="1">
        <v>4.0600000000000005</v>
      </c>
      <c r="CV139" s="1">
        <v>5</v>
      </c>
      <c r="CW139" s="1">
        <v>7.73</v>
      </c>
      <c r="CX139" s="1"/>
      <c r="CY139" s="1">
        <v>16.79</v>
      </c>
      <c r="CZ139" s="1">
        <v>23.4605</v>
      </c>
      <c r="DA139" s="1"/>
      <c r="DB139" s="1"/>
      <c r="DC139" s="1"/>
      <c r="DD139" s="1"/>
      <c r="DE139" s="1"/>
      <c r="DF139" s="1"/>
      <c r="DG139" s="1"/>
      <c r="DH139" s="1">
        <v>61.44</v>
      </c>
      <c r="DI139" s="1">
        <v>21.503999999999998</v>
      </c>
      <c r="DJ139" s="1">
        <v>40.5</v>
      </c>
      <c r="DK139" s="1">
        <v>8.1000000000000014</v>
      </c>
      <c r="DL139" s="1">
        <v>48</v>
      </c>
      <c r="DM139" s="1">
        <v>16</v>
      </c>
      <c r="DN139" s="1">
        <v>6</v>
      </c>
      <c r="DO139" s="1">
        <v>3</v>
      </c>
      <c r="DP139" s="1">
        <v>67.350500000000011</v>
      </c>
      <c r="DQ139" s="1">
        <v>0</v>
      </c>
      <c r="DR139" s="1">
        <v>67.350500000000011</v>
      </c>
      <c r="DS139" s="1">
        <v>3</v>
      </c>
      <c r="DT139" s="1"/>
      <c r="DU139" s="1" t="s">
        <v>2005</v>
      </c>
      <c r="DV139" s="1" t="s">
        <v>2137</v>
      </c>
      <c r="DW139" s="1" t="s">
        <v>1970</v>
      </c>
      <c r="DX139" s="1"/>
    </row>
    <row r="140" spans="1:128" ht="29.25" customHeight="1" x14ac:dyDescent="0.25">
      <c r="A140" s="1">
        <v>139</v>
      </c>
      <c r="B140" s="1" t="s">
        <v>1489</v>
      </c>
      <c r="C140" s="1" t="s">
        <v>420</v>
      </c>
      <c r="D140" s="1" t="s">
        <v>1490</v>
      </c>
      <c r="E140" s="4" t="s">
        <v>1491</v>
      </c>
      <c r="F140" s="1"/>
      <c r="G140" s="1"/>
      <c r="H140" s="1" t="s">
        <v>1492</v>
      </c>
      <c r="I140" s="1" t="s">
        <v>1493</v>
      </c>
      <c r="J140" s="1" t="s">
        <v>1494</v>
      </c>
      <c r="K140" s="1"/>
      <c r="L140" s="1" t="s">
        <v>94</v>
      </c>
      <c r="M140" s="1"/>
      <c r="N140" s="11">
        <v>45044.727083333331</v>
      </c>
      <c r="O140" s="1" t="s">
        <v>117</v>
      </c>
      <c r="P140" s="1"/>
      <c r="Q140" s="1" t="s">
        <v>1495</v>
      </c>
      <c r="R140" s="1" t="s">
        <v>96</v>
      </c>
      <c r="S140" s="4" t="s">
        <v>96</v>
      </c>
      <c r="T140" s="1" t="s">
        <v>145</v>
      </c>
      <c r="U140" s="1" t="s">
        <v>297</v>
      </c>
      <c r="V140" s="1" t="s">
        <v>1495</v>
      </c>
      <c r="W140" s="1"/>
      <c r="X140" s="1"/>
      <c r="Y140" s="1"/>
      <c r="Z140" s="1"/>
      <c r="AA140" s="1" t="s">
        <v>1496</v>
      </c>
      <c r="AB140" s="4" t="s">
        <v>147</v>
      </c>
      <c r="AC140" s="5">
        <v>42795</v>
      </c>
      <c r="AD140" s="1">
        <v>92</v>
      </c>
      <c r="AE140" s="1"/>
      <c r="AF140" s="1" t="s">
        <v>122</v>
      </c>
      <c r="AG140" s="1"/>
      <c r="AH140" s="1" t="s">
        <v>1496</v>
      </c>
      <c r="AI140" s="4" t="s">
        <v>147</v>
      </c>
      <c r="AJ140" s="5">
        <v>44986</v>
      </c>
      <c r="AK140" s="1">
        <v>82.16</v>
      </c>
      <c r="AL140" s="1"/>
      <c r="AM140" s="1" t="s">
        <v>122</v>
      </c>
      <c r="AN140" s="1" t="s">
        <v>123</v>
      </c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 t="s">
        <v>103</v>
      </c>
      <c r="BL140" s="5">
        <v>44805</v>
      </c>
      <c r="BM140" s="1">
        <v>702.5</v>
      </c>
      <c r="BN140" s="1">
        <v>94.2</v>
      </c>
      <c r="BO140" s="11">
        <v>44986</v>
      </c>
      <c r="BP140" s="1">
        <v>27.67</v>
      </c>
      <c r="BQ140" s="1">
        <v>90.41</v>
      </c>
      <c r="BR140" s="1" t="s">
        <v>1676</v>
      </c>
      <c r="BS140" s="1" t="s">
        <v>826</v>
      </c>
      <c r="BT140" s="1" t="s">
        <v>924</v>
      </c>
      <c r="BU140" s="5">
        <v>44729</v>
      </c>
      <c r="BV140" s="1">
        <v>62.3</v>
      </c>
      <c r="BW140" s="1" t="s">
        <v>99</v>
      </c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 t="s">
        <v>1489</v>
      </c>
      <c r="CN140" s="1">
        <v>45052</v>
      </c>
      <c r="CO140" s="1"/>
      <c r="CP140" s="1">
        <v>1</v>
      </c>
      <c r="CQ140" s="1"/>
      <c r="CR140" s="1"/>
      <c r="CS140" s="1"/>
      <c r="CT140" s="1"/>
      <c r="CU140" s="1">
        <v>4.6000000000000005</v>
      </c>
      <c r="CV140" s="1">
        <v>4.1079999999999997</v>
      </c>
      <c r="CW140" s="1">
        <v>6.23</v>
      </c>
      <c r="CX140" s="1"/>
      <c r="CY140" s="1">
        <v>14.938000000000001</v>
      </c>
      <c r="CZ140" s="1">
        <v>32.97</v>
      </c>
      <c r="DA140" s="1"/>
      <c r="DB140" s="1"/>
      <c r="DC140" s="1"/>
      <c r="DD140" s="1"/>
      <c r="DE140" s="1"/>
      <c r="DF140" s="1"/>
      <c r="DG140" s="1"/>
      <c r="DH140" s="1">
        <v>67.807500000000005</v>
      </c>
      <c r="DI140" s="1">
        <v>23.732625000000002</v>
      </c>
      <c r="DJ140" s="1">
        <v>27.75</v>
      </c>
      <c r="DK140" s="1">
        <v>5.5500000000000007</v>
      </c>
      <c r="DL140" s="1">
        <v>36.5</v>
      </c>
      <c r="DM140" s="1">
        <v>12.166666666666666</v>
      </c>
      <c r="DN140" s="1">
        <v>7</v>
      </c>
      <c r="DO140" s="1">
        <v>3.5</v>
      </c>
      <c r="DP140" s="1">
        <v>69.12466666666667</v>
      </c>
      <c r="DQ140" s="1"/>
      <c r="DR140" s="1">
        <v>69.12466666666667</v>
      </c>
      <c r="DS140" s="1">
        <v>1</v>
      </c>
      <c r="DT140" s="1">
        <v>1</v>
      </c>
      <c r="DU140" s="1" t="s">
        <v>1969</v>
      </c>
      <c r="DV140" s="1" t="s">
        <v>2156</v>
      </c>
      <c r="DW140" s="1" t="s">
        <v>1970</v>
      </c>
      <c r="DX140" s="1"/>
    </row>
    <row r="141" spans="1:128" ht="29.25" customHeight="1" x14ac:dyDescent="0.25">
      <c r="A141" s="1">
        <v>140</v>
      </c>
      <c r="B141" s="1" t="s">
        <v>1497</v>
      </c>
      <c r="C141" s="1" t="s">
        <v>1498</v>
      </c>
      <c r="D141" s="1" t="s">
        <v>1499</v>
      </c>
      <c r="E141" s="4" t="s">
        <v>1500</v>
      </c>
      <c r="F141" s="1"/>
      <c r="G141" s="1"/>
      <c r="H141" s="1"/>
      <c r="I141" s="1" t="s">
        <v>1501</v>
      </c>
      <c r="J141" s="1" t="s">
        <v>1502</v>
      </c>
      <c r="K141" s="1"/>
      <c r="L141" s="1" t="s">
        <v>116</v>
      </c>
      <c r="M141" s="1"/>
      <c r="N141" s="11">
        <v>45044.80972222222</v>
      </c>
      <c r="O141" s="1" t="s">
        <v>117</v>
      </c>
      <c r="P141" s="1"/>
      <c r="Q141" s="1" t="s">
        <v>1503</v>
      </c>
      <c r="R141" s="1" t="s">
        <v>96</v>
      </c>
      <c r="S141" s="4" t="s">
        <v>96</v>
      </c>
      <c r="T141" s="1" t="s">
        <v>120</v>
      </c>
      <c r="U141" s="1" t="s">
        <v>297</v>
      </c>
      <c r="V141" s="1" t="s">
        <v>1503</v>
      </c>
      <c r="W141" s="1"/>
      <c r="X141" s="1"/>
      <c r="Y141" s="1"/>
      <c r="Z141" s="1"/>
      <c r="AA141" s="1" t="s">
        <v>1504</v>
      </c>
      <c r="AB141" s="4" t="s">
        <v>147</v>
      </c>
      <c r="AC141" s="5">
        <v>42430</v>
      </c>
      <c r="AD141" s="1">
        <v>93.8</v>
      </c>
      <c r="AE141" s="1"/>
      <c r="AF141" s="1" t="s">
        <v>122</v>
      </c>
      <c r="AG141" s="1"/>
      <c r="AH141" s="1" t="s">
        <v>1504</v>
      </c>
      <c r="AI141" s="4" t="s">
        <v>147</v>
      </c>
      <c r="AJ141" s="5">
        <v>43160</v>
      </c>
      <c r="AK141" s="1">
        <v>95.3</v>
      </c>
      <c r="AL141" s="1"/>
      <c r="AM141" s="1" t="s">
        <v>122</v>
      </c>
      <c r="AN141" s="1" t="s">
        <v>123</v>
      </c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1">
        <v>44986</v>
      </c>
      <c r="BP141" s="1">
        <v>22.33</v>
      </c>
      <c r="BQ141" s="1">
        <v>82.5</v>
      </c>
      <c r="BR141" s="1" t="s">
        <v>1676</v>
      </c>
      <c r="BS141" s="1" t="s">
        <v>1505</v>
      </c>
      <c r="BT141" s="1" t="s">
        <v>206</v>
      </c>
      <c r="BU141" s="5">
        <v>44348</v>
      </c>
      <c r="BV141" s="1">
        <v>85.3</v>
      </c>
      <c r="BW141" s="1" t="s">
        <v>99</v>
      </c>
      <c r="BX141" s="1">
        <v>3</v>
      </c>
      <c r="BY141" s="1">
        <v>0</v>
      </c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 t="s">
        <v>1805</v>
      </c>
      <c r="CN141" s="1">
        <v>45052</v>
      </c>
      <c r="CO141" s="1"/>
      <c r="CP141" s="1">
        <v>1</v>
      </c>
      <c r="CQ141" s="1"/>
      <c r="CR141" s="1"/>
      <c r="CS141" s="1">
        <v>2</v>
      </c>
      <c r="CT141" s="1"/>
      <c r="CU141" s="1">
        <v>4.6899999999999995</v>
      </c>
      <c r="CV141" s="1">
        <v>4.7649999999999997</v>
      </c>
      <c r="CW141" s="1">
        <v>8.5299999999999994</v>
      </c>
      <c r="CX141" s="1"/>
      <c r="CY141" s="1">
        <v>17.984999999999999</v>
      </c>
      <c r="CZ141" s="1"/>
      <c r="DA141" s="1"/>
      <c r="DB141" s="1"/>
      <c r="DC141" s="1"/>
      <c r="DD141" s="1"/>
      <c r="DE141" s="1"/>
      <c r="DF141" s="1"/>
      <c r="DG141" s="1"/>
      <c r="DH141" s="1">
        <v>61.875</v>
      </c>
      <c r="DI141" s="1">
        <v>21.65625</v>
      </c>
      <c r="DJ141" s="1">
        <v>39.75</v>
      </c>
      <c r="DK141" s="1">
        <v>7.95</v>
      </c>
      <c r="DL141" s="1">
        <v>44.25</v>
      </c>
      <c r="DM141" s="1">
        <v>14.75</v>
      </c>
      <c r="DN141" s="1">
        <v>7.5</v>
      </c>
      <c r="DO141" s="1">
        <v>3.75</v>
      </c>
      <c r="DP141" s="1">
        <v>68.091250000000002</v>
      </c>
      <c r="DQ141" s="1"/>
      <c r="DR141" s="1">
        <v>68.091250000000002</v>
      </c>
      <c r="DS141" s="1">
        <v>3</v>
      </c>
      <c r="DT141" s="1">
        <v>3</v>
      </c>
      <c r="DU141" s="1" t="s">
        <v>2005</v>
      </c>
      <c r="DV141" s="1"/>
      <c r="DW141" s="1" t="s">
        <v>1970</v>
      </c>
      <c r="DX141" s="1"/>
    </row>
    <row r="142" spans="1:128" ht="29.25" customHeight="1" x14ac:dyDescent="0.25">
      <c r="A142" s="1">
        <v>141</v>
      </c>
      <c r="B142" s="1" t="s">
        <v>1880</v>
      </c>
      <c r="C142" s="1" t="s">
        <v>374</v>
      </c>
      <c r="D142" s="1" t="s">
        <v>1881</v>
      </c>
      <c r="E142" s="1" t="s">
        <v>1882</v>
      </c>
      <c r="F142" s="1"/>
      <c r="G142" s="1"/>
      <c r="H142" s="1" t="s">
        <v>1883</v>
      </c>
      <c r="I142" s="1" t="s">
        <v>1884</v>
      </c>
      <c r="J142" s="1" t="s">
        <v>1885</v>
      </c>
      <c r="K142" s="1"/>
      <c r="L142" s="1" t="s">
        <v>116</v>
      </c>
      <c r="M142" s="1"/>
      <c r="N142" s="11">
        <v>45046.72152777778</v>
      </c>
      <c r="O142" s="1" t="s">
        <v>95</v>
      </c>
      <c r="P142" s="1"/>
      <c r="Q142" s="1" t="s">
        <v>1886</v>
      </c>
      <c r="R142" s="1" t="s">
        <v>96</v>
      </c>
      <c r="S142" s="4" t="s">
        <v>784</v>
      </c>
      <c r="T142" s="1" t="s">
        <v>145</v>
      </c>
      <c r="U142" s="1" t="s">
        <v>297</v>
      </c>
      <c r="V142" s="1" t="s">
        <v>1887</v>
      </c>
      <c r="W142" s="1"/>
      <c r="X142" s="1"/>
      <c r="Y142" s="1"/>
      <c r="Z142" s="1"/>
      <c r="AA142" s="1" t="s">
        <v>1888</v>
      </c>
      <c r="AB142" s="4" t="s">
        <v>102</v>
      </c>
      <c r="AC142" s="5">
        <v>42887</v>
      </c>
      <c r="AD142" s="1">
        <v>92</v>
      </c>
      <c r="AE142" s="1"/>
      <c r="AF142" s="1" t="s">
        <v>122</v>
      </c>
      <c r="AG142" s="1"/>
      <c r="AH142" s="1" t="s">
        <v>1889</v>
      </c>
      <c r="AI142" s="4" t="s">
        <v>147</v>
      </c>
      <c r="AJ142" s="5">
        <v>43891</v>
      </c>
      <c r="AK142" s="1">
        <v>74.5</v>
      </c>
      <c r="AL142" s="1"/>
      <c r="AM142" s="1" t="s">
        <v>122</v>
      </c>
      <c r="AN142" s="1" t="s">
        <v>123</v>
      </c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1">
        <v>44958.770833333336</v>
      </c>
      <c r="BP142" s="1">
        <v>32</v>
      </c>
      <c r="BQ142" s="1">
        <v>94.67</v>
      </c>
      <c r="BR142" s="1" t="s">
        <v>1676</v>
      </c>
      <c r="BS142" s="1" t="s">
        <v>238</v>
      </c>
      <c r="BT142" s="1" t="s">
        <v>1890</v>
      </c>
      <c r="BU142" s="5">
        <v>45077</v>
      </c>
      <c r="BV142" s="1">
        <v>76.5</v>
      </c>
      <c r="BW142" s="1" t="s">
        <v>99</v>
      </c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>
        <v>45100</v>
      </c>
      <c r="CO142" s="1"/>
      <c r="CP142" s="1">
        <v>5</v>
      </c>
      <c r="CQ142" s="1"/>
      <c r="CR142" s="1"/>
      <c r="CS142" s="1"/>
      <c r="CT142" s="1"/>
      <c r="CU142" s="1">
        <v>4.6000000000000005</v>
      </c>
      <c r="CV142" s="1">
        <v>3.7250000000000001</v>
      </c>
      <c r="CW142" s="1">
        <v>7.65</v>
      </c>
      <c r="CX142" s="1"/>
      <c r="CY142" s="1">
        <v>15.975000000000001</v>
      </c>
      <c r="CZ142" s="1"/>
      <c r="DA142" s="1"/>
      <c r="DB142" s="1"/>
      <c r="DC142" s="1"/>
      <c r="DD142" s="1"/>
      <c r="DE142" s="1"/>
      <c r="DF142" s="1"/>
      <c r="DG142" s="1"/>
      <c r="DH142" s="1">
        <v>71.002499999999998</v>
      </c>
      <c r="DI142" s="1">
        <v>24.850875000000002</v>
      </c>
      <c r="DJ142" s="1">
        <v>35.5</v>
      </c>
      <c r="DK142" s="1">
        <v>7.1</v>
      </c>
      <c r="DL142" s="1">
        <v>46.5</v>
      </c>
      <c r="DM142" s="1">
        <v>15.5</v>
      </c>
      <c r="DN142" s="1">
        <v>5</v>
      </c>
      <c r="DO142" s="1">
        <v>2.5</v>
      </c>
      <c r="DP142" s="1">
        <v>65.925875000000005</v>
      </c>
      <c r="DQ142" s="1">
        <v>0</v>
      </c>
      <c r="DR142" s="1">
        <v>65.925875000000005</v>
      </c>
      <c r="DS142" s="1">
        <v>2</v>
      </c>
      <c r="DT142" s="1"/>
      <c r="DU142" s="1" t="s">
        <v>1969</v>
      </c>
      <c r="DV142" s="1"/>
      <c r="DW142" s="1" t="s">
        <v>1970</v>
      </c>
      <c r="DX142" s="1" t="s">
        <v>100</v>
      </c>
    </row>
    <row r="143" spans="1:128" ht="29.25" customHeight="1" x14ac:dyDescent="0.25">
      <c r="A143" s="1">
        <v>142</v>
      </c>
      <c r="B143" s="1" t="s">
        <v>1506</v>
      </c>
      <c r="C143" s="1" t="s">
        <v>1507</v>
      </c>
      <c r="D143" s="1" t="s">
        <v>1508</v>
      </c>
      <c r="E143" s="4" t="s">
        <v>1509</v>
      </c>
      <c r="F143" s="1"/>
      <c r="G143" s="1"/>
      <c r="H143" s="1"/>
      <c r="I143" s="1" t="s">
        <v>1510</v>
      </c>
      <c r="J143" s="1" t="s">
        <v>1511</v>
      </c>
      <c r="K143" s="1"/>
      <c r="L143" s="1" t="s">
        <v>159</v>
      </c>
      <c r="M143" s="1"/>
      <c r="N143" s="11">
        <v>45046.932638888888</v>
      </c>
      <c r="O143" s="1" t="s">
        <v>95</v>
      </c>
      <c r="P143" s="1"/>
      <c r="Q143" s="1" t="s">
        <v>1512</v>
      </c>
      <c r="R143" s="1" t="s">
        <v>97</v>
      </c>
      <c r="S143" s="4" t="s">
        <v>284</v>
      </c>
      <c r="T143" s="1" t="s">
        <v>120</v>
      </c>
      <c r="U143" s="1" t="s">
        <v>218</v>
      </c>
      <c r="V143" s="1" t="s">
        <v>1512</v>
      </c>
      <c r="W143" s="1"/>
      <c r="X143" s="1"/>
      <c r="Y143" s="1"/>
      <c r="Z143" s="1"/>
      <c r="AA143" s="1" t="s">
        <v>1513</v>
      </c>
      <c r="AB143" s="4" t="s">
        <v>147</v>
      </c>
      <c r="AC143" s="5">
        <v>42795</v>
      </c>
      <c r="AD143" s="1">
        <v>94.8</v>
      </c>
      <c r="AE143" s="1"/>
      <c r="AF143" s="1" t="s">
        <v>122</v>
      </c>
      <c r="AG143" s="1"/>
      <c r="AH143" s="1" t="s">
        <v>1514</v>
      </c>
      <c r="AI143" s="4" t="s">
        <v>147</v>
      </c>
      <c r="AJ143" s="5">
        <v>43525</v>
      </c>
      <c r="AK143" s="1">
        <v>78.3</v>
      </c>
      <c r="AL143" s="1"/>
      <c r="AM143" s="1" t="s">
        <v>122</v>
      </c>
      <c r="AN143" s="1" t="s">
        <v>123</v>
      </c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 t="s">
        <v>103</v>
      </c>
      <c r="AZ143" s="5">
        <v>45261</v>
      </c>
      <c r="BA143" s="1">
        <v>626.5</v>
      </c>
      <c r="BB143" s="1">
        <v>77.900000000000006</v>
      </c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 t="s">
        <v>1515</v>
      </c>
      <c r="BT143" s="1" t="s">
        <v>1516</v>
      </c>
      <c r="BU143" s="5">
        <v>45076</v>
      </c>
      <c r="BV143" s="1">
        <v>72.099999999999994</v>
      </c>
      <c r="BW143" s="4" t="s">
        <v>208</v>
      </c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2"/>
      <c r="CI143" s="1"/>
      <c r="CJ143" s="1"/>
      <c r="CK143" s="1"/>
      <c r="CL143" s="1"/>
      <c r="CM143" s="1" t="s">
        <v>1506</v>
      </c>
      <c r="CN143" s="1">
        <v>45066</v>
      </c>
      <c r="CO143" s="1">
        <v>2</v>
      </c>
      <c r="CP143" s="1">
        <v>3</v>
      </c>
      <c r="CQ143" s="1" t="s">
        <v>1968</v>
      </c>
      <c r="CR143" s="1"/>
      <c r="CS143" s="1"/>
      <c r="CT143" s="1"/>
      <c r="CU143" s="1">
        <v>4.74</v>
      </c>
      <c r="CV143" s="1">
        <v>3.9149999999999996</v>
      </c>
      <c r="CW143" s="1">
        <v>7.21</v>
      </c>
      <c r="CX143" s="1"/>
      <c r="CY143" s="1">
        <v>15.864999999999998</v>
      </c>
      <c r="CZ143" s="1">
        <v>27.265000000000001</v>
      </c>
      <c r="DA143" s="1"/>
      <c r="DB143" s="1"/>
      <c r="DC143" s="1"/>
      <c r="DD143" s="1"/>
      <c r="DE143" s="1"/>
      <c r="DF143" s="1"/>
      <c r="DG143" s="1"/>
      <c r="DH143" s="1"/>
      <c r="DI143" s="1"/>
      <c r="DJ143" s="1">
        <v>37</v>
      </c>
      <c r="DK143" s="1">
        <v>7.4</v>
      </c>
      <c r="DL143" s="1">
        <v>42.5</v>
      </c>
      <c r="DM143" s="1">
        <v>14.166666666666668</v>
      </c>
      <c r="DN143" s="1">
        <v>4</v>
      </c>
      <c r="DO143" s="1">
        <v>2</v>
      </c>
      <c r="DP143" s="1">
        <v>66.696666666666658</v>
      </c>
      <c r="DQ143" s="1">
        <v>0</v>
      </c>
      <c r="DR143" s="1">
        <v>66.696666666666658</v>
      </c>
      <c r="DS143" s="1">
        <v>3</v>
      </c>
      <c r="DT143" s="1">
        <v>1</v>
      </c>
      <c r="DU143" s="1" t="s">
        <v>1969</v>
      </c>
      <c r="DV143" s="1"/>
      <c r="DW143" s="1" t="s">
        <v>1970</v>
      </c>
      <c r="DX143" s="1"/>
    </row>
    <row r="144" spans="1:128" ht="29.25" customHeight="1" x14ac:dyDescent="0.25">
      <c r="A144" s="1">
        <v>143</v>
      </c>
      <c r="B144" s="1" t="s">
        <v>1517</v>
      </c>
      <c r="C144" s="1" t="s">
        <v>255</v>
      </c>
      <c r="D144" s="1" t="s">
        <v>1518</v>
      </c>
      <c r="E144" s="4" t="s">
        <v>1519</v>
      </c>
      <c r="F144" s="1"/>
      <c r="G144" s="1"/>
      <c r="H144" s="1" t="s">
        <v>1520</v>
      </c>
      <c r="I144" s="1" t="s">
        <v>1521</v>
      </c>
      <c r="J144" s="1" t="s">
        <v>1522</v>
      </c>
      <c r="K144" s="1"/>
      <c r="L144" s="1" t="s">
        <v>94</v>
      </c>
      <c r="M144" s="1"/>
      <c r="N144" s="11">
        <v>45047.948611111111</v>
      </c>
      <c r="O144" s="1" t="s">
        <v>95</v>
      </c>
      <c r="P144" s="1"/>
      <c r="Q144" s="1" t="s">
        <v>1523</v>
      </c>
      <c r="R144" s="1" t="s">
        <v>97</v>
      </c>
      <c r="S144" s="4" t="s">
        <v>97</v>
      </c>
      <c r="T144" s="1" t="s">
        <v>145</v>
      </c>
      <c r="U144" s="1" t="s">
        <v>297</v>
      </c>
      <c r="V144" s="1" t="s">
        <v>1523</v>
      </c>
      <c r="W144" s="1"/>
      <c r="X144" s="1"/>
      <c r="Y144" s="1"/>
      <c r="Z144" s="1"/>
      <c r="AA144" s="1" t="s">
        <v>1524</v>
      </c>
      <c r="AB144" s="4" t="s">
        <v>147</v>
      </c>
      <c r="AC144" s="5">
        <v>42826</v>
      </c>
      <c r="AD144" s="1">
        <v>96.8</v>
      </c>
      <c r="AE144" s="1"/>
      <c r="AF144" s="1" t="s">
        <v>122</v>
      </c>
      <c r="AG144" s="1"/>
      <c r="AH144" s="1" t="s">
        <v>1525</v>
      </c>
      <c r="AI144" s="4" t="s">
        <v>147</v>
      </c>
      <c r="AJ144" s="5">
        <v>43556</v>
      </c>
      <c r="AK144" s="1">
        <v>77.099999999999994</v>
      </c>
      <c r="AL144" s="1"/>
      <c r="AM144" s="1" t="s">
        <v>122</v>
      </c>
      <c r="AN144" s="1" t="s">
        <v>123</v>
      </c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1">
        <v>44958.3125</v>
      </c>
      <c r="BP144" s="1"/>
      <c r="BQ144" s="1">
        <v>91.13</v>
      </c>
      <c r="BR144" s="4" t="s">
        <v>1676</v>
      </c>
      <c r="BS144" s="1" t="s">
        <v>1526</v>
      </c>
      <c r="BT144" s="1" t="s">
        <v>1527</v>
      </c>
      <c r="BU144" s="5">
        <v>45041</v>
      </c>
      <c r="BV144" s="1">
        <v>75.599999999999994</v>
      </c>
      <c r="BW144" s="4" t="s">
        <v>208</v>
      </c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2"/>
      <c r="CI144" s="1"/>
      <c r="CJ144" s="1"/>
      <c r="CK144" s="1"/>
      <c r="CL144" s="1"/>
      <c r="CM144" s="1" t="s">
        <v>1517</v>
      </c>
      <c r="CN144" s="1">
        <v>45066</v>
      </c>
      <c r="CO144" s="1">
        <v>1</v>
      </c>
      <c r="CP144" s="1">
        <v>4</v>
      </c>
      <c r="CQ144" s="1" t="s">
        <v>1968</v>
      </c>
      <c r="CR144" s="1"/>
      <c r="CS144" s="1"/>
      <c r="CT144" s="1"/>
      <c r="CU144" s="1">
        <v>4.84</v>
      </c>
      <c r="CV144" s="1">
        <v>3.8549999999999995</v>
      </c>
      <c r="CW144" s="1">
        <v>7.5599999999999987</v>
      </c>
      <c r="CX144" s="1"/>
      <c r="CY144" s="1">
        <v>16.254999999999999</v>
      </c>
      <c r="CZ144" s="1"/>
      <c r="DA144" s="1"/>
      <c r="DB144" s="1"/>
      <c r="DC144" s="1"/>
      <c r="DD144" s="1"/>
      <c r="DE144" s="1"/>
      <c r="DF144" s="1"/>
      <c r="DG144" s="1"/>
      <c r="DH144" s="1">
        <v>68.347499999999997</v>
      </c>
      <c r="DI144" s="1">
        <v>23.921624999999999</v>
      </c>
      <c r="DJ144" s="1">
        <v>34.5</v>
      </c>
      <c r="DK144" s="1">
        <v>6.8999999999999995</v>
      </c>
      <c r="DL144" s="1">
        <v>37</v>
      </c>
      <c r="DM144" s="1">
        <v>12.333333333333334</v>
      </c>
      <c r="DN144" s="1">
        <v>6</v>
      </c>
      <c r="DO144" s="1">
        <v>3</v>
      </c>
      <c r="DP144" s="1">
        <v>62.409958333333336</v>
      </c>
      <c r="DQ144" s="1">
        <v>0</v>
      </c>
      <c r="DR144" s="1">
        <v>62.409958333333336</v>
      </c>
      <c r="DS144" s="1">
        <v>2</v>
      </c>
      <c r="DT144" s="1">
        <v>1</v>
      </c>
      <c r="DU144" s="1" t="s">
        <v>1969</v>
      </c>
      <c r="DV144" s="1" t="s">
        <v>2147</v>
      </c>
      <c r="DW144" s="1" t="s">
        <v>1970</v>
      </c>
      <c r="DX144" s="1"/>
    </row>
    <row r="145" spans="1:128" ht="29.25" customHeight="1" x14ac:dyDescent="0.25">
      <c r="A145" s="1">
        <v>144</v>
      </c>
      <c r="B145" s="1" t="s">
        <v>1528</v>
      </c>
      <c r="C145" s="1" t="s">
        <v>1529</v>
      </c>
      <c r="D145" s="1" t="s">
        <v>1530</v>
      </c>
      <c r="E145" s="4" t="s">
        <v>1531</v>
      </c>
      <c r="F145" s="1"/>
      <c r="G145" s="1"/>
      <c r="H145" s="1" t="s">
        <v>1532</v>
      </c>
      <c r="I145" s="1" t="s">
        <v>1533</v>
      </c>
      <c r="J145" s="1" t="s">
        <v>1534</v>
      </c>
      <c r="K145" s="1"/>
      <c r="L145" s="1" t="s">
        <v>94</v>
      </c>
      <c r="M145" s="1"/>
      <c r="N145" s="11">
        <v>45048.500694444447</v>
      </c>
      <c r="O145" s="1" t="s">
        <v>95</v>
      </c>
      <c r="P145" s="1"/>
      <c r="Q145" s="1" t="s">
        <v>1535</v>
      </c>
      <c r="R145" s="1" t="s">
        <v>97</v>
      </c>
      <c r="S145" s="4" t="s">
        <v>249</v>
      </c>
      <c r="T145" s="1" t="s">
        <v>120</v>
      </c>
      <c r="U145" s="1" t="s">
        <v>297</v>
      </c>
      <c r="V145" s="1" t="s">
        <v>1535</v>
      </c>
      <c r="W145" s="1"/>
      <c r="X145" s="1"/>
      <c r="Y145" s="1"/>
      <c r="Z145" s="1"/>
      <c r="AA145" s="1" t="s">
        <v>1536</v>
      </c>
      <c r="AB145" s="4" t="s">
        <v>102</v>
      </c>
      <c r="AC145" s="5">
        <v>43221</v>
      </c>
      <c r="AD145" s="1">
        <v>75.8</v>
      </c>
      <c r="AE145" s="1"/>
      <c r="AF145" s="1" t="s">
        <v>122</v>
      </c>
      <c r="AG145" s="1"/>
      <c r="AH145" s="1" t="s">
        <v>1537</v>
      </c>
      <c r="AI145" s="4" t="s">
        <v>147</v>
      </c>
      <c r="AJ145" s="5">
        <v>43952</v>
      </c>
      <c r="AK145" s="1">
        <v>78.099999999999994</v>
      </c>
      <c r="AL145" s="1"/>
      <c r="AM145" s="1" t="s">
        <v>122</v>
      </c>
      <c r="AN145" s="1" t="s">
        <v>123</v>
      </c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 t="s">
        <v>103</v>
      </c>
      <c r="BH145" s="1"/>
      <c r="BI145" s="1"/>
      <c r="BJ145" s="1"/>
      <c r="BK145" s="1"/>
      <c r="BL145" s="1"/>
      <c r="BM145" s="1"/>
      <c r="BN145" s="1"/>
      <c r="BO145" s="11">
        <v>44593.3125</v>
      </c>
      <c r="BP145" s="1">
        <v>19.329999999999998</v>
      </c>
      <c r="BQ145" s="1">
        <v>76.36</v>
      </c>
      <c r="BR145" s="4" t="s">
        <v>1676</v>
      </c>
      <c r="BS145" s="1" t="s">
        <v>1526</v>
      </c>
      <c r="BT145" s="1" t="s">
        <v>1527</v>
      </c>
      <c r="BU145" s="5">
        <v>45061</v>
      </c>
      <c r="BV145" s="1">
        <v>78.599999999999994</v>
      </c>
      <c r="BW145" s="4" t="s">
        <v>99</v>
      </c>
      <c r="BX145" s="1">
        <v>1</v>
      </c>
      <c r="BY145" s="1">
        <v>0</v>
      </c>
      <c r="BZ145" s="1"/>
      <c r="CA145" s="1"/>
      <c r="CB145" s="1"/>
      <c r="CC145" s="1"/>
      <c r="CD145" s="1"/>
      <c r="CE145" s="1"/>
      <c r="CF145" s="1"/>
      <c r="CG145" s="1"/>
      <c r="CH145" s="12"/>
      <c r="CI145" s="1"/>
      <c r="CJ145" s="1"/>
      <c r="CK145" s="1"/>
      <c r="CL145" s="1"/>
      <c r="CM145" s="1" t="s">
        <v>1538</v>
      </c>
      <c r="CN145" s="1">
        <v>45066</v>
      </c>
      <c r="CO145" s="1">
        <v>2</v>
      </c>
      <c r="CP145" s="1">
        <v>5</v>
      </c>
      <c r="CQ145" s="1" t="s">
        <v>1968</v>
      </c>
      <c r="CR145" s="1"/>
      <c r="CS145" s="1"/>
      <c r="CT145" s="1"/>
      <c r="CU145" s="1">
        <v>3.79</v>
      </c>
      <c r="CV145" s="1">
        <v>3.9049999999999994</v>
      </c>
      <c r="CW145" s="1">
        <v>7.8599999999999994</v>
      </c>
      <c r="CX145" s="1"/>
      <c r="CY145" s="1">
        <v>15.555</v>
      </c>
      <c r="CZ145" s="1"/>
      <c r="DA145" s="1"/>
      <c r="DB145" s="1"/>
      <c r="DC145" s="1"/>
      <c r="DD145" s="1"/>
      <c r="DE145" s="1"/>
      <c r="DF145" s="1"/>
      <c r="DG145" s="1"/>
      <c r="DH145" s="1">
        <v>57.269999999999996</v>
      </c>
      <c r="DI145" s="1">
        <v>20.044499999999999</v>
      </c>
      <c r="DJ145" s="1">
        <v>40</v>
      </c>
      <c r="DK145" s="1">
        <v>8</v>
      </c>
      <c r="DL145" s="1">
        <v>55</v>
      </c>
      <c r="DM145" s="1">
        <v>18.333333333333332</v>
      </c>
      <c r="DN145" s="1">
        <v>6.5</v>
      </c>
      <c r="DO145" s="1">
        <v>3.25</v>
      </c>
      <c r="DP145" s="1">
        <v>65.182833333333335</v>
      </c>
      <c r="DQ145" s="1">
        <v>0</v>
      </c>
      <c r="DR145" s="1">
        <v>65.182833333333335</v>
      </c>
      <c r="DS145" s="1">
        <v>3</v>
      </c>
      <c r="DT145" s="1">
        <v>3</v>
      </c>
      <c r="DU145" s="1" t="s">
        <v>1969</v>
      </c>
      <c r="DV145" s="1" t="s">
        <v>2106</v>
      </c>
      <c r="DW145" s="1" t="s">
        <v>1970</v>
      </c>
      <c r="DX145" s="1"/>
    </row>
    <row r="146" spans="1:128" ht="29.25" customHeight="1" x14ac:dyDescent="0.25">
      <c r="A146" s="1">
        <v>145</v>
      </c>
      <c r="B146" s="1" t="s">
        <v>1539</v>
      </c>
      <c r="C146" s="1" t="s">
        <v>255</v>
      </c>
      <c r="D146" s="1" t="s">
        <v>1540</v>
      </c>
      <c r="E146" s="4" t="s">
        <v>1541</v>
      </c>
      <c r="F146" s="1"/>
      <c r="G146" s="1"/>
      <c r="H146" s="1" t="s">
        <v>1542</v>
      </c>
      <c r="I146" s="1" t="s">
        <v>1543</v>
      </c>
      <c r="J146" s="1" t="s">
        <v>1544</v>
      </c>
      <c r="K146" s="1"/>
      <c r="L146" s="1" t="s">
        <v>94</v>
      </c>
      <c r="M146" s="1"/>
      <c r="N146" s="11">
        <v>45050.888888888891</v>
      </c>
      <c r="O146" s="1" t="s">
        <v>117</v>
      </c>
      <c r="P146" s="1"/>
      <c r="Q146" s="1" t="s">
        <v>1545</v>
      </c>
      <c r="R146" s="1" t="s">
        <v>97</v>
      </c>
      <c r="S146" s="4" t="s">
        <v>97</v>
      </c>
      <c r="T146" s="1" t="s">
        <v>120</v>
      </c>
      <c r="U146" s="1" t="s">
        <v>98</v>
      </c>
      <c r="V146" s="1" t="s">
        <v>1545</v>
      </c>
      <c r="W146" s="1"/>
      <c r="X146" s="1"/>
      <c r="Y146" s="1"/>
      <c r="Z146" s="1"/>
      <c r="AA146" s="1" t="s">
        <v>1546</v>
      </c>
      <c r="AB146" s="4" t="s">
        <v>179</v>
      </c>
      <c r="AC146" s="5">
        <v>43221</v>
      </c>
      <c r="AD146" s="1">
        <v>79.599999999999994</v>
      </c>
      <c r="AE146" s="1"/>
      <c r="AF146" s="1" t="s">
        <v>122</v>
      </c>
      <c r="AG146" s="1"/>
      <c r="AH146" s="1" t="s">
        <v>1547</v>
      </c>
      <c r="AI146" s="4" t="s">
        <v>102</v>
      </c>
      <c r="AJ146" s="5">
        <v>44013</v>
      </c>
      <c r="AK146" s="1">
        <v>76.599999999999994</v>
      </c>
      <c r="AL146" s="1"/>
      <c r="AM146" s="1" t="s">
        <v>122</v>
      </c>
      <c r="AN146" s="1" t="s">
        <v>123</v>
      </c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 t="s">
        <v>103</v>
      </c>
      <c r="BH146" s="5">
        <v>45047</v>
      </c>
      <c r="BI146" s="1"/>
      <c r="BJ146" s="1">
        <v>80.36</v>
      </c>
      <c r="BK146" s="1"/>
      <c r="BL146" s="1"/>
      <c r="BM146" s="1"/>
      <c r="BN146" s="1"/>
      <c r="BO146" s="1"/>
      <c r="BP146" s="1"/>
      <c r="BQ146" s="1"/>
      <c r="BR146" s="1"/>
      <c r="BS146" s="1" t="s">
        <v>1548</v>
      </c>
      <c r="BT146" s="1" t="s">
        <v>1549</v>
      </c>
      <c r="BU146" s="5">
        <v>45072</v>
      </c>
      <c r="BV146" s="1">
        <v>74.2</v>
      </c>
      <c r="BW146" s="4" t="s">
        <v>208</v>
      </c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2"/>
      <c r="CI146" s="1"/>
      <c r="CJ146" s="1"/>
      <c r="CK146" s="1"/>
      <c r="CL146" s="1"/>
      <c r="CM146" s="1" t="s">
        <v>1550</v>
      </c>
      <c r="CN146" s="1">
        <v>45066</v>
      </c>
      <c r="CO146" s="1">
        <v>1</v>
      </c>
      <c r="CP146" s="1">
        <v>7</v>
      </c>
      <c r="CQ146" s="1" t="s">
        <v>1968</v>
      </c>
      <c r="CR146" s="1"/>
      <c r="CS146" s="1"/>
      <c r="CT146" s="1"/>
      <c r="CU146" s="1">
        <v>3.9799999999999995</v>
      </c>
      <c r="CV146" s="1">
        <v>3.8299999999999996</v>
      </c>
      <c r="CW146" s="1">
        <v>7.42</v>
      </c>
      <c r="CX146" s="1"/>
      <c r="CY146" s="1">
        <v>15.229999999999999</v>
      </c>
      <c r="CZ146" s="1">
        <v>28.125999999999998</v>
      </c>
      <c r="DA146" s="1"/>
      <c r="DB146" s="1"/>
      <c r="DC146" s="1"/>
      <c r="DD146" s="1"/>
      <c r="DE146" s="1"/>
      <c r="DF146" s="1"/>
      <c r="DG146" s="1"/>
      <c r="DH146" s="1"/>
      <c r="DI146" s="1"/>
      <c r="DJ146" s="1">
        <v>31</v>
      </c>
      <c r="DK146" s="1">
        <v>6.2</v>
      </c>
      <c r="DL146" s="1">
        <v>37.5</v>
      </c>
      <c r="DM146" s="1">
        <v>12.5</v>
      </c>
      <c r="DN146" s="1">
        <v>7.5</v>
      </c>
      <c r="DO146" s="1">
        <v>3.75</v>
      </c>
      <c r="DP146" s="1">
        <v>65.805999999999997</v>
      </c>
      <c r="DQ146" s="1">
        <v>0</v>
      </c>
      <c r="DR146" s="1">
        <v>65.805999999999997</v>
      </c>
      <c r="DS146" s="1">
        <v>2</v>
      </c>
      <c r="DT146" s="1">
        <v>2</v>
      </c>
      <c r="DU146" s="1" t="s">
        <v>1969</v>
      </c>
      <c r="DV146" s="1" t="s">
        <v>2157</v>
      </c>
      <c r="DW146" s="1" t="s">
        <v>2158</v>
      </c>
      <c r="DX146" s="1"/>
    </row>
    <row r="147" spans="1:128" ht="29.25" customHeight="1" x14ac:dyDescent="0.25">
      <c r="A147" s="1">
        <v>146</v>
      </c>
      <c r="B147" s="1" t="s">
        <v>1794</v>
      </c>
      <c r="C147" s="1" t="s">
        <v>1795</v>
      </c>
      <c r="D147" s="1" t="s">
        <v>1796</v>
      </c>
      <c r="E147" s="4" t="s">
        <v>1797</v>
      </c>
      <c r="F147" s="1"/>
      <c r="G147" s="1"/>
      <c r="H147" s="1"/>
      <c r="I147" s="1" t="s">
        <v>1798</v>
      </c>
      <c r="J147" s="1" t="s">
        <v>1799</v>
      </c>
      <c r="K147" s="1"/>
      <c r="L147" s="1" t="s">
        <v>94</v>
      </c>
      <c r="M147" s="1"/>
      <c r="N147" s="11">
        <v>45053.635416666664</v>
      </c>
      <c r="O147" s="1" t="s">
        <v>95</v>
      </c>
      <c r="P147" s="1"/>
      <c r="Q147" s="1" t="s">
        <v>1800</v>
      </c>
      <c r="R147" s="1" t="s">
        <v>96</v>
      </c>
      <c r="S147" s="4" t="s">
        <v>96</v>
      </c>
      <c r="T147" s="1" t="s">
        <v>120</v>
      </c>
      <c r="U147" s="1" t="s">
        <v>297</v>
      </c>
      <c r="V147" s="1" t="s">
        <v>1800</v>
      </c>
      <c r="W147" s="1"/>
      <c r="X147" s="1"/>
      <c r="Y147" s="1"/>
      <c r="Z147" s="1"/>
      <c r="AA147" s="1" t="s">
        <v>1801</v>
      </c>
      <c r="AB147" s="4" t="s">
        <v>147</v>
      </c>
      <c r="AC147" s="5">
        <v>42125</v>
      </c>
      <c r="AD147" s="1">
        <v>95</v>
      </c>
      <c r="AE147" s="1"/>
      <c r="AF147" s="1" t="s">
        <v>122</v>
      </c>
      <c r="AG147" s="1"/>
      <c r="AH147" s="1" t="s">
        <v>1802</v>
      </c>
      <c r="AI147" s="4" t="s">
        <v>147</v>
      </c>
      <c r="AJ147" s="5">
        <v>42856</v>
      </c>
      <c r="AK147" s="1">
        <v>85.42</v>
      </c>
      <c r="AL147" s="1"/>
      <c r="AM147" s="1" t="s">
        <v>122</v>
      </c>
      <c r="AN147" s="1" t="s">
        <v>123</v>
      </c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 t="s">
        <v>103</v>
      </c>
      <c r="BD147" s="5">
        <v>44958</v>
      </c>
      <c r="BE147" s="1">
        <v>458.5</v>
      </c>
      <c r="BF147" s="1">
        <v>24.72</v>
      </c>
      <c r="BG147" s="1" t="s">
        <v>103</v>
      </c>
      <c r="BH147" s="1"/>
      <c r="BI147" s="1"/>
      <c r="BJ147" s="1">
        <v>62.44</v>
      </c>
      <c r="BK147" s="1"/>
      <c r="BL147" s="1"/>
      <c r="BM147" s="1"/>
      <c r="BN147" s="1"/>
      <c r="BO147" s="1"/>
      <c r="BP147" s="1"/>
      <c r="BQ147" s="1"/>
      <c r="BR147" s="1"/>
      <c r="BS147" s="1" t="s">
        <v>1526</v>
      </c>
      <c r="BT147" s="1" t="s">
        <v>1803</v>
      </c>
      <c r="BU147" s="5">
        <v>43966</v>
      </c>
      <c r="BV147" s="1">
        <v>75</v>
      </c>
      <c r="BW147" s="1" t="s">
        <v>208</v>
      </c>
      <c r="BX147" s="1">
        <v>0</v>
      </c>
      <c r="BY147" s="1" t="s">
        <v>759</v>
      </c>
      <c r="BZ147" s="1"/>
      <c r="CA147" s="1"/>
      <c r="CB147" s="1"/>
      <c r="CC147" s="1"/>
      <c r="CD147" s="1"/>
      <c r="CE147" s="1"/>
      <c r="CF147" s="1">
        <v>39</v>
      </c>
      <c r="CG147" s="5">
        <v>44163</v>
      </c>
      <c r="CH147" s="12">
        <v>39</v>
      </c>
      <c r="CI147" s="1"/>
      <c r="CJ147" s="1"/>
      <c r="CK147" s="1"/>
      <c r="CL147" s="1"/>
      <c r="CM147" s="1" t="s">
        <v>1804</v>
      </c>
      <c r="CN147" s="1">
        <v>45094</v>
      </c>
      <c r="CO147" s="1">
        <v>1</v>
      </c>
      <c r="CP147" s="1">
        <v>1</v>
      </c>
      <c r="CQ147" s="1"/>
      <c r="CR147" s="1"/>
      <c r="CS147" s="1"/>
      <c r="CT147" s="1">
        <v>5</v>
      </c>
      <c r="CU147" s="1">
        <v>4.75</v>
      </c>
      <c r="CV147" s="1">
        <v>4.2710000000000008</v>
      </c>
      <c r="CW147" s="1">
        <v>7.5</v>
      </c>
      <c r="CX147" s="1"/>
      <c r="CY147" s="1">
        <v>16.521000000000001</v>
      </c>
      <c r="CZ147" s="1">
        <v>21.853999999999999</v>
      </c>
      <c r="DA147" s="1"/>
      <c r="DB147" s="1"/>
      <c r="DC147" s="1"/>
      <c r="DD147" s="1"/>
      <c r="DE147" s="1"/>
      <c r="DF147" s="1"/>
      <c r="DG147" s="1"/>
      <c r="DH147" s="1"/>
      <c r="DI147" s="1"/>
      <c r="DJ147" s="1">
        <v>30.5</v>
      </c>
      <c r="DK147" s="1">
        <v>6.1</v>
      </c>
      <c r="DL147" s="1">
        <v>45</v>
      </c>
      <c r="DM147" s="1">
        <v>15</v>
      </c>
      <c r="DN147" s="1">
        <v>7</v>
      </c>
      <c r="DO147" s="1">
        <v>3.5</v>
      </c>
      <c r="DP147" s="1">
        <v>67.974999999999994</v>
      </c>
      <c r="DQ147" s="1">
        <v>0</v>
      </c>
      <c r="DR147" s="1">
        <v>67.974999999999994</v>
      </c>
      <c r="DS147" s="1">
        <v>3</v>
      </c>
      <c r="DT147" s="1">
        <v>3</v>
      </c>
      <c r="DU147" s="1" t="s">
        <v>1969</v>
      </c>
      <c r="DV147" s="1" t="s">
        <v>2159</v>
      </c>
      <c r="DW147" s="1" t="s">
        <v>1970</v>
      </c>
      <c r="DX147" s="1"/>
    </row>
    <row r="148" spans="1:128" ht="29.25" customHeight="1" x14ac:dyDescent="0.25">
      <c r="A148" s="1">
        <v>147</v>
      </c>
      <c r="B148" s="1" t="s">
        <v>502</v>
      </c>
      <c r="C148" s="1" t="s">
        <v>1343</v>
      </c>
      <c r="D148" s="1" t="s">
        <v>1551</v>
      </c>
      <c r="E148" s="4" t="s">
        <v>1552</v>
      </c>
      <c r="F148" s="1"/>
      <c r="G148" s="1"/>
      <c r="H148" s="1"/>
      <c r="I148" s="1" t="s">
        <v>1553</v>
      </c>
      <c r="J148" s="1" t="s">
        <v>1554</v>
      </c>
      <c r="K148" s="1"/>
      <c r="L148" s="1" t="s">
        <v>94</v>
      </c>
      <c r="M148" s="1"/>
      <c r="N148" s="11">
        <v>45037.584722222222</v>
      </c>
      <c r="O148" s="1" t="s">
        <v>117</v>
      </c>
      <c r="P148" s="1"/>
      <c r="Q148" s="1" t="s">
        <v>1555</v>
      </c>
      <c r="R148" s="1" t="s">
        <v>97</v>
      </c>
      <c r="S148" s="4" t="s">
        <v>97</v>
      </c>
      <c r="T148" s="1" t="s">
        <v>191</v>
      </c>
      <c r="U148" s="1" t="s">
        <v>297</v>
      </c>
      <c r="V148" s="1" t="s">
        <v>1555</v>
      </c>
      <c r="W148" s="1"/>
      <c r="X148" s="1"/>
      <c r="Y148" s="1"/>
      <c r="Z148" s="1"/>
      <c r="AA148" s="1" t="s">
        <v>1556</v>
      </c>
      <c r="AB148" s="4" t="s">
        <v>102</v>
      </c>
      <c r="AC148" s="5">
        <v>42887</v>
      </c>
      <c r="AD148" s="1">
        <v>100</v>
      </c>
      <c r="AE148" s="1"/>
      <c r="AF148" s="1" t="s">
        <v>122</v>
      </c>
      <c r="AG148" s="1"/>
      <c r="AH148" s="1" t="s">
        <v>1556</v>
      </c>
      <c r="AI148" s="4" t="s">
        <v>102</v>
      </c>
      <c r="AJ148" s="5">
        <v>43586</v>
      </c>
      <c r="AK148" s="1">
        <v>98</v>
      </c>
      <c r="AL148" s="1"/>
      <c r="AM148" s="1" t="s">
        <v>122</v>
      </c>
      <c r="AN148" s="1" t="s">
        <v>123</v>
      </c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1">
        <v>44986</v>
      </c>
      <c r="BP148" s="1">
        <v>18.670000000000002</v>
      </c>
      <c r="BQ148" s="1">
        <v>74.69</v>
      </c>
      <c r="BR148" s="4" t="s">
        <v>1676</v>
      </c>
      <c r="BS148" s="1" t="s">
        <v>1039</v>
      </c>
      <c r="BT148" s="1" t="s">
        <v>1557</v>
      </c>
      <c r="BU148" s="5">
        <v>44672</v>
      </c>
      <c r="BV148" s="1">
        <v>68</v>
      </c>
      <c r="BW148" s="4" t="s">
        <v>815</v>
      </c>
      <c r="BX148" s="1">
        <v>0</v>
      </c>
      <c r="BY148" s="1">
        <v>0</v>
      </c>
      <c r="BZ148" s="1"/>
      <c r="CA148" s="1"/>
      <c r="CB148" s="1"/>
      <c r="CC148" s="1"/>
      <c r="CD148" s="1"/>
      <c r="CE148" s="1"/>
      <c r="CF148" s="1"/>
      <c r="CG148" s="1"/>
      <c r="CH148" s="12"/>
      <c r="CI148" s="1"/>
      <c r="CJ148" s="1"/>
      <c r="CK148" s="1"/>
      <c r="CL148" s="1"/>
      <c r="CM148" s="1" t="s">
        <v>1558</v>
      </c>
      <c r="CN148" s="1">
        <v>45066</v>
      </c>
      <c r="CO148" s="1">
        <v>1</v>
      </c>
      <c r="CP148" s="1">
        <v>6</v>
      </c>
      <c r="CQ148" s="1" t="s">
        <v>1968</v>
      </c>
      <c r="CR148" s="1"/>
      <c r="CS148" s="1"/>
      <c r="CT148" s="1"/>
      <c r="CU148" s="1">
        <v>5</v>
      </c>
      <c r="CV148" s="1">
        <v>4.9000000000000004</v>
      </c>
      <c r="CW148" s="1">
        <v>6.8000000000000007</v>
      </c>
      <c r="CX148" s="1"/>
      <c r="CY148" s="1">
        <v>16.700000000000003</v>
      </c>
      <c r="CZ148" s="1"/>
      <c r="DA148" s="1"/>
      <c r="DB148" s="1"/>
      <c r="DC148" s="1"/>
      <c r="DD148" s="1"/>
      <c r="DE148" s="1"/>
      <c r="DF148" s="1"/>
      <c r="DG148" s="1"/>
      <c r="DH148" s="1">
        <v>56.017499999999998</v>
      </c>
      <c r="DI148" s="1">
        <v>19.606124999999999</v>
      </c>
      <c r="DJ148" s="1">
        <v>38</v>
      </c>
      <c r="DK148" s="1">
        <v>7.6</v>
      </c>
      <c r="DL148" s="1">
        <v>47.5</v>
      </c>
      <c r="DM148" s="1">
        <v>15.833333333333332</v>
      </c>
      <c r="DN148" s="1">
        <v>7.5</v>
      </c>
      <c r="DO148" s="1">
        <v>3.75</v>
      </c>
      <c r="DP148" s="1">
        <v>63.489458333333332</v>
      </c>
      <c r="DQ148" s="1">
        <v>0</v>
      </c>
      <c r="DR148" s="1">
        <v>63.489458333333332</v>
      </c>
      <c r="DS148" s="1">
        <v>1</v>
      </c>
      <c r="DT148" s="1">
        <v>1</v>
      </c>
      <c r="DU148" s="1" t="s">
        <v>2060</v>
      </c>
      <c r="DV148" s="1" t="s">
        <v>2146</v>
      </c>
      <c r="DW148" s="1" t="s">
        <v>1970</v>
      </c>
      <c r="DX148" s="1"/>
    </row>
    <row r="149" spans="1:128" ht="29.25" customHeight="1" x14ac:dyDescent="0.25">
      <c r="A149" s="1">
        <v>148</v>
      </c>
      <c r="B149" s="1" t="s">
        <v>1559</v>
      </c>
      <c r="C149" s="1" t="s">
        <v>1560</v>
      </c>
      <c r="D149" s="1" t="s">
        <v>1561</v>
      </c>
      <c r="E149" s="4" t="s">
        <v>1562</v>
      </c>
      <c r="F149" s="1"/>
      <c r="G149" s="1"/>
      <c r="H149" s="1" t="s">
        <v>1563</v>
      </c>
      <c r="I149" s="1" t="s">
        <v>1564</v>
      </c>
      <c r="J149" s="1" t="s">
        <v>1565</v>
      </c>
      <c r="K149" s="1"/>
      <c r="L149" s="1" t="s">
        <v>231</v>
      </c>
      <c r="M149" s="1" t="s">
        <v>97</v>
      </c>
      <c r="N149" s="11">
        <v>45055.63958333333</v>
      </c>
      <c r="O149" s="1" t="s">
        <v>95</v>
      </c>
      <c r="P149" s="1"/>
      <c r="Q149" s="1" t="s">
        <v>1566</v>
      </c>
      <c r="R149" s="1" t="s">
        <v>97</v>
      </c>
      <c r="S149" s="4" t="s">
        <v>97</v>
      </c>
      <c r="T149" s="1" t="s">
        <v>145</v>
      </c>
      <c r="U149" s="1" t="s">
        <v>218</v>
      </c>
      <c r="V149" s="1" t="s">
        <v>1566</v>
      </c>
      <c r="W149" s="1"/>
      <c r="X149" s="1"/>
      <c r="Y149" s="1"/>
      <c r="Z149" s="1"/>
      <c r="AA149" s="1" t="s">
        <v>1567</v>
      </c>
      <c r="AB149" s="4" t="s">
        <v>147</v>
      </c>
      <c r="AC149" s="5">
        <v>42795</v>
      </c>
      <c r="AD149" s="1">
        <v>89.4</v>
      </c>
      <c r="AE149" s="1"/>
      <c r="AF149" s="1" t="s">
        <v>122</v>
      </c>
      <c r="AG149" s="1"/>
      <c r="AH149" s="1" t="s">
        <v>1209</v>
      </c>
      <c r="AI149" s="4" t="s">
        <v>147</v>
      </c>
      <c r="AJ149" s="5">
        <v>43556</v>
      </c>
      <c r="AK149" s="1">
        <v>75.8</v>
      </c>
      <c r="AL149" s="1"/>
      <c r="AM149" s="1" t="s">
        <v>122</v>
      </c>
      <c r="AN149" s="1" t="s">
        <v>123</v>
      </c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1">
        <v>44986</v>
      </c>
      <c r="BP149" s="1">
        <v>36.67</v>
      </c>
      <c r="BQ149" s="1">
        <v>97.26</v>
      </c>
      <c r="BR149" s="4" t="s">
        <v>1676</v>
      </c>
      <c r="BS149" s="1" t="s">
        <v>1568</v>
      </c>
      <c r="BT149" s="1" t="s">
        <v>532</v>
      </c>
      <c r="BU149" s="5">
        <v>44762</v>
      </c>
      <c r="BV149" s="1">
        <v>84.2</v>
      </c>
      <c r="BW149" s="4" t="s">
        <v>208</v>
      </c>
      <c r="BX149" s="1" t="s">
        <v>288</v>
      </c>
      <c r="BY149" s="1" t="s">
        <v>288</v>
      </c>
      <c r="BZ149" s="1"/>
      <c r="CA149" s="1"/>
      <c r="CB149" s="1"/>
      <c r="CC149" s="1"/>
      <c r="CD149" s="1"/>
      <c r="CE149" s="1"/>
      <c r="CF149" s="1"/>
      <c r="CG149" s="1"/>
      <c r="CH149" s="12"/>
      <c r="CI149" s="1"/>
      <c r="CJ149" s="1"/>
      <c r="CK149" s="1"/>
      <c r="CL149" s="1"/>
      <c r="CM149" s="1" t="s">
        <v>1569</v>
      </c>
      <c r="CN149" s="1">
        <v>45066</v>
      </c>
      <c r="CO149" s="1">
        <v>1</v>
      </c>
      <c r="CP149" s="1">
        <v>1</v>
      </c>
      <c r="CQ149" s="1" t="s">
        <v>1968</v>
      </c>
      <c r="CR149" s="1"/>
      <c r="CS149" s="1"/>
      <c r="CT149" s="1"/>
      <c r="CU149" s="1">
        <v>4.47</v>
      </c>
      <c r="CV149" s="1">
        <v>3.79</v>
      </c>
      <c r="CW149" s="1">
        <v>8.4200000000000017</v>
      </c>
      <c r="CX149" s="1"/>
      <c r="CY149" s="1">
        <v>16.68</v>
      </c>
      <c r="CZ149" s="1"/>
      <c r="DA149" s="1"/>
      <c r="DB149" s="1"/>
      <c r="DC149" s="1"/>
      <c r="DD149" s="1"/>
      <c r="DE149" s="1"/>
      <c r="DF149" s="1"/>
      <c r="DG149" s="1"/>
      <c r="DH149" s="1">
        <v>72.945000000000007</v>
      </c>
      <c r="DI149" s="1">
        <v>25.530750000000001</v>
      </c>
      <c r="DJ149" s="1">
        <v>31</v>
      </c>
      <c r="DK149" s="1">
        <v>6.2</v>
      </c>
      <c r="DL149" s="1">
        <v>45</v>
      </c>
      <c r="DM149" s="1">
        <v>15</v>
      </c>
      <c r="DN149" s="1">
        <v>7.5</v>
      </c>
      <c r="DO149" s="1">
        <v>3.75</v>
      </c>
      <c r="DP149" s="1">
        <v>67.160750000000007</v>
      </c>
      <c r="DQ149" s="1">
        <v>0</v>
      </c>
      <c r="DR149" s="1">
        <v>67.160750000000007</v>
      </c>
      <c r="DS149" s="1">
        <v>1</v>
      </c>
      <c r="DT149" s="1">
        <v>1</v>
      </c>
      <c r="DU149" s="1" t="s">
        <v>2060</v>
      </c>
      <c r="DV149" s="1" t="s">
        <v>2138</v>
      </c>
      <c r="DW149" s="1" t="s">
        <v>1970</v>
      </c>
      <c r="DX149" s="1"/>
    </row>
    <row r="150" spans="1:128" ht="29.25" customHeight="1" x14ac:dyDescent="0.25">
      <c r="A150" s="1">
        <v>149</v>
      </c>
      <c r="B150" s="1" t="s">
        <v>1699</v>
      </c>
      <c r="C150" s="1"/>
      <c r="D150" s="1" t="s">
        <v>1700</v>
      </c>
      <c r="E150" s="1" t="s">
        <v>1701</v>
      </c>
      <c r="F150" s="1"/>
      <c r="G150" s="1"/>
      <c r="H150" s="1" t="s">
        <v>1702</v>
      </c>
      <c r="I150" s="1" t="s">
        <v>1703</v>
      </c>
      <c r="J150" s="1" t="s">
        <v>1704</v>
      </c>
      <c r="K150" s="1"/>
      <c r="L150" s="1" t="s">
        <v>131</v>
      </c>
      <c r="M150" s="1"/>
      <c r="N150" s="11">
        <v>45056.962500000001</v>
      </c>
      <c r="O150" s="1" t="s">
        <v>95</v>
      </c>
      <c r="P150" s="1"/>
      <c r="Q150" s="1" t="s">
        <v>1705</v>
      </c>
      <c r="R150" s="1" t="s">
        <v>97</v>
      </c>
      <c r="S150" s="4" t="s">
        <v>97</v>
      </c>
      <c r="T150" s="1" t="s">
        <v>120</v>
      </c>
      <c r="U150" s="1" t="s">
        <v>218</v>
      </c>
      <c r="V150" s="1" t="s">
        <v>1705</v>
      </c>
      <c r="W150" s="1"/>
      <c r="X150" s="1"/>
      <c r="Y150" s="1"/>
      <c r="Z150" s="1"/>
      <c r="AA150" s="1" t="s">
        <v>1706</v>
      </c>
      <c r="AB150" s="4" t="s">
        <v>147</v>
      </c>
      <c r="AC150" s="5">
        <v>45047</v>
      </c>
      <c r="AD150" s="1">
        <v>84</v>
      </c>
      <c r="AE150" s="1"/>
      <c r="AF150" s="1" t="s">
        <v>122</v>
      </c>
      <c r="AG150" s="1"/>
      <c r="AH150" s="1" t="s">
        <v>1706</v>
      </c>
      <c r="AI150" s="4" t="s">
        <v>147</v>
      </c>
      <c r="AJ150" s="5">
        <v>43922</v>
      </c>
      <c r="AK150" s="1">
        <v>66.83</v>
      </c>
      <c r="AL150" s="1"/>
      <c r="AM150" s="1" t="s">
        <v>122</v>
      </c>
      <c r="AN150" s="1" t="s">
        <v>123</v>
      </c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 t="s">
        <v>103</v>
      </c>
      <c r="BH150" s="1"/>
      <c r="BI150" s="1"/>
      <c r="BJ150" s="1">
        <v>80.55</v>
      </c>
      <c r="BK150" s="1"/>
      <c r="BL150" s="1"/>
      <c r="BM150" s="1"/>
      <c r="BN150" s="1"/>
      <c r="BO150" s="11">
        <v>44958.770833333336</v>
      </c>
      <c r="BP150" s="1">
        <v>5.67</v>
      </c>
      <c r="BQ150" s="1"/>
      <c r="BR150" s="4"/>
      <c r="BS150" s="1" t="s">
        <v>837</v>
      </c>
      <c r="BT150" s="1" t="s">
        <v>1707</v>
      </c>
      <c r="BU150" s="5">
        <v>45058</v>
      </c>
      <c r="BV150" s="1">
        <v>77.23</v>
      </c>
      <c r="BW150" s="4" t="s">
        <v>208</v>
      </c>
      <c r="BX150" s="1">
        <v>0</v>
      </c>
      <c r="BY150" s="1">
        <v>0</v>
      </c>
      <c r="BZ150" s="1"/>
      <c r="CA150" s="1"/>
      <c r="CB150" s="1"/>
      <c r="CC150" s="1"/>
      <c r="CD150" s="1"/>
      <c r="CE150" s="1"/>
      <c r="CF150" s="1"/>
      <c r="CG150" s="1"/>
      <c r="CH150" s="12"/>
      <c r="CI150" s="1"/>
      <c r="CJ150" s="1"/>
      <c r="CK150" s="1"/>
      <c r="CL150" s="1"/>
      <c r="CM150" s="1" t="s">
        <v>1708</v>
      </c>
      <c r="CN150" s="1">
        <v>45066</v>
      </c>
      <c r="CO150" s="1">
        <v>1</v>
      </c>
      <c r="CP150" s="1">
        <v>3</v>
      </c>
      <c r="CQ150" s="1" t="s">
        <v>1968</v>
      </c>
      <c r="CR150" s="1"/>
      <c r="CS150" s="1">
        <v>1</v>
      </c>
      <c r="CT150" s="1"/>
      <c r="CU150" s="1">
        <v>4.2</v>
      </c>
      <c r="CV150" s="1">
        <v>3.3414999999999999</v>
      </c>
      <c r="CW150" s="1">
        <v>7.7229999999999999</v>
      </c>
      <c r="CX150" s="1"/>
      <c r="CY150" s="1">
        <v>15.2645</v>
      </c>
      <c r="CZ150" s="1">
        <v>28.192499999999999</v>
      </c>
      <c r="DA150" s="1"/>
      <c r="DB150" s="1"/>
      <c r="DC150" s="1"/>
      <c r="DD150" s="1"/>
      <c r="DE150" s="1"/>
      <c r="DF150" s="1"/>
      <c r="DG150" s="1"/>
      <c r="DH150" s="1"/>
      <c r="DI150" s="1"/>
      <c r="DJ150" s="1">
        <v>28.5</v>
      </c>
      <c r="DK150" s="1">
        <v>5.6999999999999993</v>
      </c>
      <c r="DL150" s="1">
        <v>22.5</v>
      </c>
      <c r="DM150" s="1">
        <v>7.5</v>
      </c>
      <c r="DN150" s="1">
        <v>6.5</v>
      </c>
      <c r="DO150" s="1">
        <v>3.25</v>
      </c>
      <c r="DP150" s="1">
        <v>60.906999999999996</v>
      </c>
      <c r="DQ150" s="1">
        <v>0</v>
      </c>
      <c r="DR150" s="1">
        <v>60.906999999999996</v>
      </c>
      <c r="DS150" s="1">
        <v>3</v>
      </c>
      <c r="DT150" s="1">
        <v>3</v>
      </c>
      <c r="DU150" s="1" t="s">
        <v>2049</v>
      </c>
      <c r="DV150" s="1" t="s">
        <v>2157</v>
      </c>
      <c r="DW150" s="1"/>
      <c r="DX150" s="1"/>
    </row>
    <row r="151" spans="1:128" ht="29.25" customHeight="1" x14ac:dyDescent="0.25">
      <c r="A151" s="1">
        <v>150</v>
      </c>
      <c r="B151" s="1" t="s">
        <v>1570</v>
      </c>
      <c r="C151" s="1" t="s">
        <v>1571</v>
      </c>
      <c r="D151" s="1" t="s">
        <v>1572</v>
      </c>
      <c r="E151" s="4" t="s">
        <v>1573</v>
      </c>
      <c r="F151" s="1"/>
      <c r="G151" s="1"/>
      <c r="H151" s="1"/>
      <c r="I151" s="1" t="s">
        <v>1574</v>
      </c>
      <c r="J151" s="1" t="s">
        <v>1575</v>
      </c>
      <c r="K151" s="1"/>
      <c r="L151" s="1" t="s">
        <v>231</v>
      </c>
      <c r="M151" s="1"/>
      <c r="N151" s="11">
        <v>45058.572222222225</v>
      </c>
      <c r="O151" s="1" t="s">
        <v>95</v>
      </c>
      <c r="P151" s="1"/>
      <c r="Q151" s="1" t="s">
        <v>1576</v>
      </c>
      <c r="R151" s="1" t="s">
        <v>97</v>
      </c>
      <c r="S151" s="4" t="s">
        <v>97</v>
      </c>
      <c r="T151" s="1" t="s">
        <v>145</v>
      </c>
      <c r="U151" s="1"/>
      <c r="V151" s="1" t="s">
        <v>1576</v>
      </c>
      <c r="W151" s="1"/>
      <c r="X151" s="1"/>
      <c r="Y151" s="1"/>
      <c r="Z151" s="1"/>
      <c r="AA151" s="1" t="s">
        <v>1577</v>
      </c>
      <c r="AB151" s="4" t="s">
        <v>179</v>
      </c>
      <c r="AC151" s="5">
        <v>43221</v>
      </c>
      <c r="AD151" s="1">
        <v>100</v>
      </c>
      <c r="AE151" s="1"/>
      <c r="AF151" s="1" t="s">
        <v>122</v>
      </c>
      <c r="AG151" s="1"/>
      <c r="AH151" s="1" t="s">
        <v>1578</v>
      </c>
      <c r="AI151" s="4" t="s">
        <v>102</v>
      </c>
      <c r="AJ151" s="5">
        <v>44013</v>
      </c>
      <c r="AK151" s="1">
        <v>88.6</v>
      </c>
      <c r="AL151" s="1"/>
      <c r="AM151" s="1" t="s">
        <v>122</v>
      </c>
      <c r="AN151" s="1" t="s">
        <v>123</v>
      </c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1">
        <v>44986</v>
      </c>
      <c r="BP151" s="1"/>
      <c r="BQ151" s="1">
        <v>87.69</v>
      </c>
      <c r="BR151" s="4" t="s">
        <v>1676</v>
      </c>
      <c r="BS151" s="1" t="s">
        <v>1579</v>
      </c>
      <c r="BT151" s="1" t="s">
        <v>1580</v>
      </c>
      <c r="BU151" s="5">
        <v>45049</v>
      </c>
      <c r="BV151" s="1">
        <v>76.28</v>
      </c>
      <c r="BW151" s="4" t="s">
        <v>208</v>
      </c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2"/>
      <c r="CI151" s="1"/>
      <c r="CJ151" s="1"/>
      <c r="CK151" s="1"/>
      <c r="CL151" s="1"/>
      <c r="CM151" s="1" t="s">
        <v>1581</v>
      </c>
      <c r="CN151" s="1">
        <v>45066</v>
      </c>
      <c r="CO151" s="1">
        <v>1</v>
      </c>
      <c r="CP151" s="1">
        <v>4</v>
      </c>
      <c r="CQ151" s="1" t="s">
        <v>1968</v>
      </c>
      <c r="CR151" s="1"/>
      <c r="CS151" s="1"/>
      <c r="CT151" s="1"/>
      <c r="CU151" s="1">
        <v>5</v>
      </c>
      <c r="CV151" s="1">
        <v>4.43</v>
      </c>
      <c r="CW151" s="1">
        <v>7.6280000000000001</v>
      </c>
      <c r="CX151" s="1"/>
      <c r="CY151" s="1">
        <v>17.058</v>
      </c>
      <c r="CZ151" s="1"/>
      <c r="DA151" s="1"/>
      <c r="DB151" s="1"/>
      <c r="DC151" s="1"/>
      <c r="DD151" s="1"/>
      <c r="DE151" s="1"/>
      <c r="DF151" s="1"/>
      <c r="DG151" s="1"/>
      <c r="DH151" s="1">
        <v>65.767499999999998</v>
      </c>
      <c r="DI151" s="1">
        <v>23.018625</v>
      </c>
      <c r="DJ151" s="1">
        <v>41</v>
      </c>
      <c r="DK151" s="1">
        <v>8.1999999999999993</v>
      </c>
      <c r="DL151" s="1">
        <v>35.5</v>
      </c>
      <c r="DM151" s="1">
        <v>11.833333333333334</v>
      </c>
      <c r="DN151" s="1">
        <v>6.5</v>
      </c>
      <c r="DO151" s="1">
        <v>3.25</v>
      </c>
      <c r="DP151" s="1">
        <v>63.359958333333331</v>
      </c>
      <c r="DQ151" s="1">
        <v>0</v>
      </c>
      <c r="DR151" s="1">
        <v>63.359958333333331</v>
      </c>
      <c r="DS151" s="1">
        <v>2</v>
      </c>
      <c r="DT151" s="1">
        <v>2</v>
      </c>
      <c r="DU151" s="1" t="s">
        <v>1969</v>
      </c>
      <c r="DV151" s="1"/>
      <c r="DW151" s="1" t="s">
        <v>1970</v>
      </c>
      <c r="DX151" s="1"/>
    </row>
    <row r="152" spans="1:128" ht="29.25" customHeight="1" x14ac:dyDescent="0.25">
      <c r="A152" s="1">
        <v>151</v>
      </c>
      <c r="B152" s="1" t="s">
        <v>1582</v>
      </c>
      <c r="C152" s="1" t="s">
        <v>1019</v>
      </c>
      <c r="D152" s="1" t="s">
        <v>1583</v>
      </c>
      <c r="E152" s="4" t="s">
        <v>1584</v>
      </c>
      <c r="F152" s="1"/>
      <c r="G152" s="1"/>
      <c r="H152" s="1" t="s">
        <v>1585</v>
      </c>
      <c r="I152" s="1" t="s">
        <v>1586</v>
      </c>
      <c r="J152" s="1" t="s">
        <v>1587</v>
      </c>
      <c r="K152" s="1"/>
      <c r="L152" s="1" t="s">
        <v>94</v>
      </c>
      <c r="M152" s="1"/>
      <c r="N152" s="11">
        <v>45056.688888888886</v>
      </c>
      <c r="O152" s="1" t="s">
        <v>117</v>
      </c>
      <c r="P152" s="1"/>
      <c r="Q152" s="1" t="s">
        <v>1588</v>
      </c>
      <c r="R152" s="1" t="s">
        <v>97</v>
      </c>
      <c r="S152" s="4" t="s">
        <v>1589</v>
      </c>
      <c r="T152" s="1" t="s">
        <v>120</v>
      </c>
      <c r="U152" s="1" t="s">
        <v>297</v>
      </c>
      <c r="V152" s="1" t="s">
        <v>1588</v>
      </c>
      <c r="W152" s="1"/>
      <c r="X152" s="1"/>
      <c r="Y152" s="1"/>
      <c r="Z152" s="1"/>
      <c r="AA152" s="1" t="s">
        <v>1590</v>
      </c>
      <c r="AB152" s="4" t="s">
        <v>147</v>
      </c>
      <c r="AC152" s="5">
        <v>42795</v>
      </c>
      <c r="AD152" s="1">
        <v>94.4</v>
      </c>
      <c r="AE152" s="1"/>
      <c r="AF152" s="1" t="s">
        <v>122</v>
      </c>
      <c r="AG152" s="1"/>
      <c r="AH152" s="1" t="s">
        <v>1590</v>
      </c>
      <c r="AI152" s="4" t="s">
        <v>147</v>
      </c>
      <c r="AJ152" s="5">
        <v>43525</v>
      </c>
      <c r="AK152" s="1">
        <v>80.3</v>
      </c>
      <c r="AL152" s="1"/>
      <c r="AM152" s="1" t="s">
        <v>122</v>
      </c>
      <c r="AN152" s="1" t="s">
        <v>123</v>
      </c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1">
        <v>44986.770833333336</v>
      </c>
      <c r="BP152" s="1">
        <v>32</v>
      </c>
      <c r="BQ152" s="1">
        <v>95.92</v>
      </c>
      <c r="BR152" s="4" t="s">
        <v>1676</v>
      </c>
      <c r="BS152" s="1" t="s">
        <v>275</v>
      </c>
      <c r="BT152" s="1" t="s">
        <v>1591</v>
      </c>
      <c r="BU152" s="5">
        <v>44762</v>
      </c>
      <c r="BV152" s="1">
        <v>85.3</v>
      </c>
      <c r="BW152" s="4" t="s">
        <v>208</v>
      </c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2"/>
      <c r="CI152" s="1"/>
      <c r="CJ152" s="1"/>
      <c r="CK152" s="1"/>
      <c r="CL152" s="1"/>
      <c r="CM152" s="1" t="s">
        <v>1592</v>
      </c>
      <c r="CN152" s="1">
        <v>45066</v>
      </c>
      <c r="CO152" s="1">
        <v>1</v>
      </c>
      <c r="CP152" s="1">
        <v>6</v>
      </c>
      <c r="CQ152" s="1" t="s">
        <v>1968</v>
      </c>
      <c r="CR152" s="1"/>
      <c r="CS152" s="1"/>
      <c r="CT152" s="1"/>
      <c r="CU152" s="1">
        <v>4.7200000000000006</v>
      </c>
      <c r="CV152" s="1">
        <v>4.0149999999999997</v>
      </c>
      <c r="CW152" s="1">
        <v>8.5299999999999994</v>
      </c>
      <c r="CX152" s="1"/>
      <c r="CY152" s="1">
        <v>17.265000000000001</v>
      </c>
      <c r="CZ152" s="1"/>
      <c r="DA152" s="1"/>
      <c r="DB152" s="1"/>
      <c r="DC152" s="1"/>
      <c r="DD152" s="1"/>
      <c r="DE152" s="1"/>
      <c r="DF152" s="1"/>
      <c r="DG152" s="1"/>
      <c r="DH152" s="1">
        <v>71.94</v>
      </c>
      <c r="DI152" s="1">
        <v>25.178999999999998</v>
      </c>
      <c r="DJ152" s="1">
        <v>30</v>
      </c>
      <c r="DK152" s="1">
        <v>6</v>
      </c>
      <c r="DL152" s="1">
        <v>47</v>
      </c>
      <c r="DM152" s="1">
        <v>15.666666666666666</v>
      </c>
      <c r="DN152" s="1">
        <v>6.5</v>
      </c>
      <c r="DO152" s="1">
        <v>3.25</v>
      </c>
      <c r="DP152" s="1">
        <v>67.360666666666674</v>
      </c>
      <c r="DQ152" s="1">
        <v>0</v>
      </c>
      <c r="DR152" s="1">
        <v>67.360666666666674</v>
      </c>
      <c r="DS152" s="1">
        <v>2</v>
      </c>
      <c r="DT152" s="1">
        <v>4</v>
      </c>
      <c r="DU152" s="1" t="s">
        <v>2049</v>
      </c>
      <c r="DV152" s="1" t="s">
        <v>2136</v>
      </c>
      <c r="DW152" s="1" t="s">
        <v>1970</v>
      </c>
      <c r="DX152" s="1"/>
    </row>
    <row r="153" spans="1:128" ht="29.25" customHeight="1" x14ac:dyDescent="0.25">
      <c r="A153" s="1">
        <v>152</v>
      </c>
      <c r="B153" s="1" t="s">
        <v>1771</v>
      </c>
      <c r="C153" s="1" t="s">
        <v>1772</v>
      </c>
      <c r="D153" s="1" t="s">
        <v>1773</v>
      </c>
      <c r="E153" s="1" t="s">
        <v>1774</v>
      </c>
      <c r="F153" s="1"/>
      <c r="G153" s="1"/>
      <c r="H153" s="1"/>
      <c r="I153" s="1" t="s">
        <v>1775</v>
      </c>
      <c r="J153" s="1" t="s">
        <v>1776</v>
      </c>
      <c r="K153" s="1"/>
      <c r="L153" s="1" t="s">
        <v>94</v>
      </c>
      <c r="M153" s="1"/>
      <c r="N153" s="11">
        <v>45060.008333333331</v>
      </c>
      <c r="O153" s="1" t="s">
        <v>95</v>
      </c>
      <c r="P153" s="1"/>
      <c r="Q153" s="1" t="s">
        <v>1777</v>
      </c>
      <c r="R153" s="1" t="s">
        <v>96</v>
      </c>
      <c r="S153" s="4" t="s">
        <v>96</v>
      </c>
      <c r="T153" s="1" t="s">
        <v>120</v>
      </c>
      <c r="U153" s="1" t="s">
        <v>98</v>
      </c>
      <c r="V153" s="1" t="s">
        <v>1777</v>
      </c>
      <c r="W153" s="1"/>
      <c r="X153" s="1"/>
      <c r="Y153" s="1"/>
      <c r="Z153" s="1"/>
      <c r="AA153" s="1" t="s">
        <v>1778</v>
      </c>
      <c r="AB153" s="4" t="s">
        <v>102</v>
      </c>
      <c r="AC153" s="5">
        <v>42430</v>
      </c>
      <c r="AD153" s="1">
        <v>100</v>
      </c>
      <c r="AE153" s="1"/>
      <c r="AF153" s="1" t="s">
        <v>122</v>
      </c>
      <c r="AG153" s="1"/>
      <c r="AH153" s="1" t="s">
        <v>1779</v>
      </c>
      <c r="AI153" s="4" t="s">
        <v>147</v>
      </c>
      <c r="AJ153" s="5">
        <v>43160</v>
      </c>
      <c r="AK153" s="1">
        <v>91.5</v>
      </c>
      <c r="AL153" s="1"/>
      <c r="AM153" s="1" t="s">
        <v>122</v>
      </c>
      <c r="AN153" s="1" t="s">
        <v>123</v>
      </c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 t="s">
        <v>103</v>
      </c>
      <c r="BH153" s="1"/>
      <c r="BI153" s="1"/>
      <c r="BJ153" s="1">
        <v>88.67</v>
      </c>
      <c r="BK153" s="1"/>
      <c r="BL153" s="1"/>
      <c r="BM153" s="1"/>
      <c r="BN153" s="1"/>
      <c r="BO153" s="11">
        <v>44958.541666666664</v>
      </c>
      <c r="BP153" s="1">
        <v>32</v>
      </c>
      <c r="BQ153" s="1">
        <v>94.66</v>
      </c>
      <c r="BR153" s="1" t="s">
        <v>1676</v>
      </c>
      <c r="BS153" s="1" t="s">
        <v>149</v>
      </c>
      <c r="BT153" s="1" t="s">
        <v>1780</v>
      </c>
      <c r="BU153" s="5">
        <v>44711</v>
      </c>
      <c r="BV153" s="1">
        <v>80.7</v>
      </c>
      <c r="BW153" s="1" t="s">
        <v>165</v>
      </c>
      <c r="BX153" s="1">
        <v>2</v>
      </c>
      <c r="BY153" s="1">
        <v>0</v>
      </c>
      <c r="BZ153" s="1"/>
      <c r="CA153" s="1"/>
      <c r="CB153" s="1"/>
      <c r="CC153" s="1"/>
      <c r="CD153" s="1"/>
      <c r="CE153" s="1"/>
      <c r="CF153" s="1">
        <v>7</v>
      </c>
      <c r="CG153" s="5">
        <v>44888</v>
      </c>
      <c r="CH153" s="12">
        <v>7</v>
      </c>
      <c r="CI153" s="1"/>
      <c r="CJ153" s="1"/>
      <c r="CK153" s="1"/>
      <c r="CL153" s="1"/>
      <c r="CM153" s="1" t="s">
        <v>1781</v>
      </c>
      <c r="CN153" s="1">
        <v>45094</v>
      </c>
      <c r="CO153" s="1">
        <v>1</v>
      </c>
      <c r="CP153" s="1">
        <v>1</v>
      </c>
      <c r="CQ153" s="1"/>
      <c r="CR153" s="1"/>
      <c r="CS153" s="1"/>
      <c r="CT153" s="1"/>
      <c r="CU153" s="1">
        <v>5</v>
      </c>
      <c r="CV153" s="1">
        <v>4.5750000000000002</v>
      </c>
      <c r="CW153" s="1">
        <v>8.07</v>
      </c>
      <c r="CX153" s="1"/>
      <c r="CY153" s="1">
        <v>17.645</v>
      </c>
      <c r="CZ153" s="1">
        <v>31.034500000000001</v>
      </c>
      <c r="DA153" s="1"/>
      <c r="DB153" s="1"/>
      <c r="DC153" s="1"/>
      <c r="DD153" s="1"/>
      <c r="DE153" s="1"/>
      <c r="DF153" s="1"/>
      <c r="DG153" s="1"/>
      <c r="DH153" s="1">
        <v>70.995000000000005</v>
      </c>
      <c r="DI153" s="1">
        <v>24.848250000000004</v>
      </c>
      <c r="DJ153" s="1">
        <v>31</v>
      </c>
      <c r="DK153" s="1">
        <v>6.2</v>
      </c>
      <c r="DL153" s="1">
        <v>39.5</v>
      </c>
      <c r="DM153" s="1">
        <v>13.166666666666666</v>
      </c>
      <c r="DN153" s="1">
        <v>7</v>
      </c>
      <c r="DO153" s="1">
        <v>3.5</v>
      </c>
      <c r="DP153" s="1">
        <v>71.546166666666679</v>
      </c>
      <c r="DQ153" s="1">
        <v>0</v>
      </c>
      <c r="DR153" s="1">
        <v>71.546166666666679</v>
      </c>
      <c r="DS153" s="1">
        <v>3</v>
      </c>
      <c r="DT153" s="1">
        <v>3</v>
      </c>
      <c r="DU153" s="1" t="s">
        <v>2049</v>
      </c>
      <c r="DV153" s="1" t="s">
        <v>2159</v>
      </c>
      <c r="DW153" s="1" t="s">
        <v>1970</v>
      </c>
      <c r="DX153" s="1"/>
    </row>
    <row r="154" spans="1:128" ht="23.25" customHeight="1" x14ac:dyDescent="0.25">
      <c r="A154" s="1">
        <v>153</v>
      </c>
      <c r="B154" s="1" t="s">
        <v>1593</v>
      </c>
      <c r="C154" s="1" t="s">
        <v>1117</v>
      </c>
      <c r="D154" s="1" t="s">
        <v>1594</v>
      </c>
      <c r="E154" s="4" t="s">
        <v>1595</v>
      </c>
      <c r="F154" s="1"/>
      <c r="G154" s="1"/>
      <c r="H154" s="1"/>
      <c r="I154" s="1" t="s">
        <v>1596</v>
      </c>
      <c r="J154" s="1" t="s">
        <v>1597</v>
      </c>
      <c r="K154" s="1"/>
      <c r="L154" s="1" t="s">
        <v>94</v>
      </c>
      <c r="M154" s="1"/>
      <c r="N154" s="11">
        <v>45060.321527777778</v>
      </c>
      <c r="O154" s="1" t="s">
        <v>95</v>
      </c>
      <c r="P154" s="1"/>
      <c r="Q154" s="1" t="s">
        <v>1598</v>
      </c>
      <c r="R154" s="1" t="s">
        <v>97</v>
      </c>
      <c r="S154" s="4" t="s">
        <v>119</v>
      </c>
      <c r="T154" s="1" t="s">
        <v>145</v>
      </c>
      <c r="U154" s="1" t="s">
        <v>98</v>
      </c>
      <c r="V154" s="1" t="s">
        <v>1598</v>
      </c>
      <c r="W154" s="1"/>
      <c r="X154" s="1"/>
      <c r="Y154" s="1"/>
      <c r="Z154" s="1"/>
      <c r="AA154" s="1" t="s">
        <v>1599</v>
      </c>
      <c r="AB154" s="4" t="s">
        <v>147</v>
      </c>
      <c r="AC154" s="5">
        <v>42795</v>
      </c>
      <c r="AD154" s="1">
        <v>85.6</v>
      </c>
      <c r="AE154" s="1"/>
      <c r="AF154" s="1" t="s">
        <v>122</v>
      </c>
      <c r="AG154" s="1"/>
      <c r="AH154" s="1" t="s">
        <v>1600</v>
      </c>
      <c r="AI154" s="4" t="s">
        <v>147</v>
      </c>
      <c r="AJ154" s="5">
        <v>43525</v>
      </c>
      <c r="AK154" s="1">
        <v>68.099999999999994</v>
      </c>
      <c r="AL154" s="1"/>
      <c r="AM154" s="1" t="s">
        <v>122</v>
      </c>
      <c r="AN154" s="1" t="s">
        <v>123</v>
      </c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5"/>
      <c r="BE154" s="1"/>
      <c r="BF154" s="1"/>
      <c r="BG154" s="1" t="s">
        <v>103</v>
      </c>
      <c r="BH154" s="1"/>
      <c r="BI154" s="1"/>
      <c r="BJ154" s="1">
        <v>72.08</v>
      </c>
      <c r="BK154" s="1"/>
      <c r="BL154" s="1"/>
      <c r="BM154" s="1"/>
      <c r="BN154" s="1"/>
      <c r="BO154" s="1"/>
      <c r="BP154" s="1"/>
      <c r="BQ154" s="1"/>
      <c r="BR154" s="1"/>
      <c r="BS154" s="1" t="s">
        <v>1601</v>
      </c>
      <c r="BT154" s="1" t="s">
        <v>1602</v>
      </c>
      <c r="BU154" s="5">
        <v>44793</v>
      </c>
      <c r="BV154" s="1">
        <v>79.599999999999994</v>
      </c>
      <c r="BW154" s="4" t="s">
        <v>208</v>
      </c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2"/>
      <c r="CI154" s="1"/>
      <c r="CJ154" s="1"/>
      <c r="CK154" s="1"/>
      <c r="CL154" s="1"/>
      <c r="CM154" s="1" t="s">
        <v>1603</v>
      </c>
      <c r="CN154" s="1">
        <v>45066</v>
      </c>
      <c r="CO154" s="1">
        <v>2</v>
      </c>
      <c r="CP154" s="1">
        <v>6</v>
      </c>
      <c r="CQ154" s="1" t="s">
        <v>1968</v>
      </c>
      <c r="CR154" s="1"/>
      <c r="CS154" s="1"/>
      <c r="CT154" s="1"/>
      <c r="CU154" s="1">
        <v>4.28</v>
      </c>
      <c r="CV154" s="1">
        <v>3.4049999999999998</v>
      </c>
      <c r="CW154" s="1">
        <v>7.9599999999999991</v>
      </c>
      <c r="CX154" s="1"/>
      <c r="CY154" s="1">
        <v>15.645</v>
      </c>
      <c r="CZ154" s="1">
        <v>25.228000000000002</v>
      </c>
      <c r="DA154" s="1"/>
      <c r="DB154" s="1"/>
      <c r="DC154" s="1"/>
      <c r="DD154" s="1"/>
      <c r="DE154" s="1"/>
      <c r="DF154" s="1"/>
      <c r="DG154" s="1"/>
      <c r="DH154" s="1"/>
      <c r="DI154" s="1"/>
      <c r="DJ154" s="1">
        <v>35.75</v>
      </c>
      <c r="DK154" s="1">
        <v>7.1499999999999995</v>
      </c>
      <c r="DL154" s="1">
        <v>36.5</v>
      </c>
      <c r="DM154" s="1">
        <v>12.166666666666666</v>
      </c>
      <c r="DN154" s="1">
        <v>5</v>
      </c>
      <c r="DO154" s="1">
        <v>2.5</v>
      </c>
      <c r="DP154" s="1">
        <v>62.689666666666668</v>
      </c>
      <c r="DQ154" s="1">
        <v>0</v>
      </c>
      <c r="DR154" s="1">
        <v>62.689666666666668</v>
      </c>
      <c r="DS154" s="1">
        <v>2</v>
      </c>
      <c r="DT154" s="1">
        <v>1</v>
      </c>
      <c r="DU154" s="1" t="s">
        <v>1969</v>
      </c>
      <c r="DV154" s="1" t="s">
        <v>2160</v>
      </c>
      <c r="DW154" s="1"/>
      <c r="DX154" s="1"/>
    </row>
    <row r="155" spans="1:128" ht="27" customHeight="1" x14ac:dyDescent="0.25">
      <c r="A155" s="1">
        <v>154</v>
      </c>
      <c r="B155" s="1" t="s">
        <v>1604</v>
      </c>
      <c r="C155" s="1"/>
      <c r="D155" s="1" t="s">
        <v>1605</v>
      </c>
      <c r="E155" s="4" t="s">
        <v>1606</v>
      </c>
      <c r="F155" s="1"/>
      <c r="G155" s="1"/>
      <c r="H155" s="1" t="s">
        <v>1607</v>
      </c>
      <c r="I155" s="1" t="s">
        <v>1604</v>
      </c>
      <c r="J155" s="1" t="s">
        <v>1608</v>
      </c>
      <c r="K155" s="1"/>
      <c r="L155" s="1" t="s">
        <v>94</v>
      </c>
      <c r="M155" s="1" t="s">
        <v>1313</v>
      </c>
      <c r="N155" s="11">
        <v>45060.754861111112</v>
      </c>
      <c r="O155" s="1" t="s">
        <v>95</v>
      </c>
      <c r="P155" s="1"/>
      <c r="Q155" s="1" t="s">
        <v>1609</v>
      </c>
      <c r="R155" s="1" t="s">
        <v>97</v>
      </c>
      <c r="S155" s="4" t="s">
        <v>97</v>
      </c>
      <c r="T155" s="1" t="s">
        <v>120</v>
      </c>
      <c r="U155" s="1" t="s">
        <v>98</v>
      </c>
      <c r="V155" s="1" t="s">
        <v>1609</v>
      </c>
      <c r="W155" s="1" t="s">
        <v>101</v>
      </c>
      <c r="X155" s="5">
        <v>44866</v>
      </c>
      <c r="Y155" s="1">
        <v>20</v>
      </c>
      <c r="Z155" s="1">
        <v>56.89</v>
      </c>
      <c r="AA155" s="1" t="s">
        <v>1610</v>
      </c>
      <c r="AB155" s="4" t="s">
        <v>147</v>
      </c>
      <c r="AC155" s="5">
        <v>43191</v>
      </c>
      <c r="AD155" s="1">
        <v>89</v>
      </c>
      <c r="AE155" s="1"/>
      <c r="AF155" s="1" t="s">
        <v>122</v>
      </c>
      <c r="AG155" s="1"/>
      <c r="AH155" s="1" t="s">
        <v>1611</v>
      </c>
      <c r="AI155" s="4" t="s">
        <v>147</v>
      </c>
      <c r="AJ155" s="5">
        <v>43922</v>
      </c>
      <c r="AK155" s="1">
        <v>73.3</v>
      </c>
      <c r="AL155" s="1"/>
      <c r="AM155" s="1" t="s">
        <v>122</v>
      </c>
      <c r="AN155" s="1" t="s">
        <v>123</v>
      </c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 t="s">
        <v>221</v>
      </c>
      <c r="BT155" s="1" t="s">
        <v>1612</v>
      </c>
      <c r="BU155" s="5">
        <v>45058</v>
      </c>
      <c r="BV155" s="1">
        <v>80.209999999999994</v>
      </c>
      <c r="BW155" s="4" t="s">
        <v>208</v>
      </c>
      <c r="BX155" s="1" t="s">
        <v>1613</v>
      </c>
      <c r="BY155" s="1"/>
      <c r="BZ155" s="1"/>
      <c r="CA155" s="1"/>
      <c r="CB155" s="1"/>
      <c r="CC155" s="1"/>
      <c r="CD155" s="1"/>
      <c r="CE155" s="1"/>
      <c r="CF155" s="1" t="s">
        <v>1614</v>
      </c>
      <c r="CG155" s="5">
        <v>44698</v>
      </c>
      <c r="CH155" s="12"/>
      <c r="CI155" s="1"/>
      <c r="CJ155" s="1"/>
      <c r="CK155" s="1"/>
      <c r="CL155" s="1"/>
      <c r="CM155" s="1" t="s">
        <v>1604</v>
      </c>
      <c r="CN155" s="1">
        <v>45066</v>
      </c>
      <c r="CO155" s="1">
        <v>1</v>
      </c>
      <c r="CP155" s="1">
        <v>7</v>
      </c>
      <c r="CQ155" s="1" t="s">
        <v>1968</v>
      </c>
      <c r="CR155" s="1"/>
      <c r="CS155" s="1"/>
      <c r="CT155" s="1"/>
      <c r="CU155" s="1">
        <v>4.45</v>
      </c>
      <c r="CV155" s="1">
        <v>3.665</v>
      </c>
      <c r="CW155" s="1">
        <v>8.020999999999999</v>
      </c>
      <c r="CX155" s="1"/>
      <c r="CY155" s="1">
        <v>16.135999999999999</v>
      </c>
      <c r="CZ155" s="1"/>
      <c r="DA155" s="1">
        <v>21.972227104939357</v>
      </c>
      <c r="DB155" s="1">
        <v>78.862227104939365</v>
      </c>
      <c r="DC155" s="1">
        <v>27.601779486728777</v>
      </c>
      <c r="DD155" s="1"/>
      <c r="DE155" s="1"/>
      <c r="DF155" s="1"/>
      <c r="DG155" s="1"/>
      <c r="DH155" s="1"/>
      <c r="DI155" s="1"/>
      <c r="DJ155" s="1">
        <v>30.5</v>
      </c>
      <c r="DK155" s="1">
        <v>6.1</v>
      </c>
      <c r="DL155" s="1">
        <v>32</v>
      </c>
      <c r="DM155" s="1">
        <v>10.666666666666666</v>
      </c>
      <c r="DN155" s="1">
        <v>6</v>
      </c>
      <c r="DO155" s="1">
        <v>3</v>
      </c>
      <c r="DP155" s="1">
        <v>63.504446153395442</v>
      </c>
      <c r="DQ155" s="1">
        <v>0</v>
      </c>
      <c r="DR155" s="1">
        <v>63.504446153395442</v>
      </c>
      <c r="DS155" s="1">
        <v>3</v>
      </c>
      <c r="DT155" s="1">
        <v>4</v>
      </c>
      <c r="DU155" s="1" t="s">
        <v>1969</v>
      </c>
      <c r="DV155" s="1"/>
      <c r="DW155" s="1" t="s">
        <v>1970</v>
      </c>
      <c r="DX155" s="1"/>
    </row>
    <row r="156" spans="1:128" ht="27" customHeight="1" x14ac:dyDescent="0.25">
      <c r="A156" s="1">
        <v>155</v>
      </c>
      <c r="B156" s="1" t="s">
        <v>1615</v>
      </c>
      <c r="C156" s="1" t="s">
        <v>1616</v>
      </c>
      <c r="D156" s="1" t="s">
        <v>1617</v>
      </c>
      <c r="E156" s="4" t="s">
        <v>1618</v>
      </c>
      <c r="F156" s="1"/>
      <c r="G156" s="1"/>
      <c r="H156" s="1" t="s">
        <v>1619</v>
      </c>
      <c r="I156" s="1" t="s">
        <v>1620</v>
      </c>
      <c r="J156" s="1" t="s">
        <v>1621</v>
      </c>
      <c r="K156" s="1"/>
      <c r="L156" s="1" t="s">
        <v>94</v>
      </c>
      <c r="M156" s="1"/>
      <c r="N156" s="11">
        <v>45062.681944444441</v>
      </c>
      <c r="O156" s="1" t="s">
        <v>95</v>
      </c>
      <c r="P156" s="1"/>
      <c r="Q156" s="1" t="s">
        <v>1622</v>
      </c>
      <c r="R156" s="1" t="s">
        <v>97</v>
      </c>
      <c r="S156" s="4" t="s">
        <v>784</v>
      </c>
      <c r="T156" s="1" t="s">
        <v>120</v>
      </c>
      <c r="U156" s="1" t="s">
        <v>218</v>
      </c>
      <c r="V156" s="1" t="s">
        <v>1622</v>
      </c>
      <c r="W156" s="1"/>
      <c r="X156" s="1"/>
      <c r="Y156" s="1"/>
      <c r="Z156" s="1"/>
      <c r="AA156" s="1" t="s">
        <v>1623</v>
      </c>
      <c r="AB156" s="4" t="s">
        <v>179</v>
      </c>
      <c r="AC156" s="5">
        <v>43221</v>
      </c>
      <c r="AD156" s="1">
        <v>79</v>
      </c>
      <c r="AE156" s="1"/>
      <c r="AF156" s="1" t="s">
        <v>122</v>
      </c>
      <c r="AG156" s="1"/>
      <c r="AH156" s="1" t="s">
        <v>1624</v>
      </c>
      <c r="AI156" s="4" t="s">
        <v>102</v>
      </c>
      <c r="AJ156" s="5">
        <v>44013</v>
      </c>
      <c r="AK156" s="1">
        <v>94</v>
      </c>
      <c r="AL156" s="1"/>
      <c r="AM156" s="1" t="s">
        <v>122</v>
      </c>
      <c r="AN156" s="1" t="s">
        <v>123</v>
      </c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 t="s">
        <v>103</v>
      </c>
      <c r="BD156" s="5">
        <v>44958</v>
      </c>
      <c r="BE156" s="1">
        <v>712.5</v>
      </c>
      <c r="BF156" s="1">
        <v>95.67</v>
      </c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>
        <v>72.14</v>
      </c>
      <c r="BR156" s="1" t="s">
        <v>1676</v>
      </c>
      <c r="BS156" s="1" t="s">
        <v>238</v>
      </c>
      <c r="BT156" s="1" t="s">
        <v>1625</v>
      </c>
      <c r="BU156" s="5">
        <v>45072</v>
      </c>
      <c r="BV156" s="1">
        <v>73</v>
      </c>
      <c r="BW156" s="4" t="s">
        <v>99</v>
      </c>
      <c r="BX156" s="1">
        <v>0</v>
      </c>
      <c r="BY156" s="1">
        <v>0</v>
      </c>
      <c r="BZ156" s="1"/>
      <c r="CA156" s="1"/>
      <c r="CB156" s="1"/>
      <c r="CC156" s="1"/>
      <c r="CD156" s="1"/>
      <c r="CE156" s="1"/>
      <c r="CF156" s="1"/>
      <c r="CG156" s="1"/>
      <c r="CH156" s="12"/>
      <c r="CI156" s="1"/>
      <c r="CJ156" s="1"/>
      <c r="CK156" s="1"/>
      <c r="CL156" s="1"/>
      <c r="CM156" s="1" t="s">
        <v>1626</v>
      </c>
      <c r="CN156" s="1">
        <v>45066</v>
      </c>
      <c r="CO156" s="1">
        <v>2</v>
      </c>
      <c r="CP156" s="1">
        <v>5</v>
      </c>
      <c r="CQ156" s="1" t="s">
        <v>1968</v>
      </c>
      <c r="CR156" s="1"/>
      <c r="CS156" s="1"/>
      <c r="CT156" s="1"/>
      <c r="CU156" s="1">
        <v>3.95</v>
      </c>
      <c r="CV156" s="1">
        <v>4.6999999999999993</v>
      </c>
      <c r="CW156" s="1">
        <v>7.3</v>
      </c>
      <c r="CX156" s="1"/>
      <c r="CY156" s="1">
        <v>15.95</v>
      </c>
      <c r="CZ156" s="1">
        <v>33.484499999999997</v>
      </c>
      <c r="DA156" s="1"/>
      <c r="DB156" s="1"/>
      <c r="DC156" s="1"/>
      <c r="DD156" s="1"/>
      <c r="DE156" s="1"/>
      <c r="DF156" s="1"/>
      <c r="DG156" s="1"/>
      <c r="DH156" s="1">
        <v>54.105000000000004</v>
      </c>
      <c r="DI156" s="1">
        <v>18.93675</v>
      </c>
      <c r="DJ156" s="1">
        <v>29.5</v>
      </c>
      <c r="DK156" s="1">
        <v>5.8999999999999995</v>
      </c>
      <c r="DL156" s="1">
        <v>45</v>
      </c>
      <c r="DM156" s="1">
        <v>15</v>
      </c>
      <c r="DN156" s="1">
        <v>6.5</v>
      </c>
      <c r="DO156" s="1">
        <v>3.25</v>
      </c>
      <c r="DP156" s="1">
        <v>73.584499999999991</v>
      </c>
      <c r="DQ156" s="1">
        <v>0</v>
      </c>
      <c r="DR156" s="1">
        <v>73.584499999999991</v>
      </c>
      <c r="DS156" s="1">
        <v>2</v>
      </c>
      <c r="DT156" s="1">
        <v>1</v>
      </c>
      <c r="DU156" s="1" t="s">
        <v>1969</v>
      </c>
      <c r="DV156" s="1"/>
      <c r="DW156" s="1" t="s">
        <v>1970</v>
      </c>
      <c r="DX156" s="1"/>
    </row>
    <row r="157" spans="1:128" ht="27" customHeight="1" x14ac:dyDescent="0.25">
      <c r="A157" s="1">
        <v>156</v>
      </c>
      <c r="B157" s="1" t="s">
        <v>1627</v>
      </c>
      <c r="C157" s="1" t="s">
        <v>374</v>
      </c>
      <c r="D157" s="1" t="s">
        <v>1628</v>
      </c>
      <c r="E157" s="4" t="s">
        <v>1629</v>
      </c>
      <c r="F157" s="1"/>
      <c r="G157" s="1"/>
      <c r="H157" s="1"/>
      <c r="I157" s="1" t="s">
        <v>1630</v>
      </c>
      <c r="J157" s="1" t="s">
        <v>1631</v>
      </c>
      <c r="K157" s="1"/>
      <c r="L157" s="1" t="s">
        <v>131</v>
      </c>
      <c r="M157" s="1"/>
      <c r="N157" s="11">
        <v>45064.788888888892</v>
      </c>
      <c r="O157" s="1" t="s">
        <v>117</v>
      </c>
      <c r="P157" s="1"/>
      <c r="Q157" s="1" t="s">
        <v>1632</v>
      </c>
      <c r="R157" s="1" t="s">
        <v>97</v>
      </c>
      <c r="S157" s="4" t="s">
        <v>1313</v>
      </c>
      <c r="T157" s="1" t="s">
        <v>120</v>
      </c>
      <c r="U157" s="1" t="s">
        <v>297</v>
      </c>
      <c r="V157" s="1" t="s">
        <v>1632</v>
      </c>
      <c r="W157" s="1"/>
      <c r="X157" s="1"/>
      <c r="Y157" s="1"/>
      <c r="Z157" s="1"/>
      <c r="AA157" s="1" t="s">
        <v>1633</v>
      </c>
      <c r="AB157" s="4" t="s">
        <v>147</v>
      </c>
      <c r="AC157" s="5">
        <v>42430</v>
      </c>
      <c r="AD157" s="1">
        <v>85.8</v>
      </c>
      <c r="AE157" s="1"/>
      <c r="AF157" s="1" t="s">
        <v>122</v>
      </c>
      <c r="AG157" s="1"/>
      <c r="AH157" s="1" t="s">
        <v>1634</v>
      </c>
      <c r="AI157" s="4" t="s">
        <v>147</v>
      </c>
      <c r="AJ157" s="5">
        <v>43160</v>
      </c>
      <c r="AK157" s="1">
        <v>59.75</v>
      </c>
      <c r="AL157" s="1"/>
      <c r="AM157" s="1" t="s">
        <v>122</v>
      </c>
      <c r="AN157" s="1" t="s">
        <v>123</v>
      </c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 t="s">
        <v>103</v>
      </c>
      <c r="BD157" s="5">
        <v>44958</v>
      </c>
      <c r="BE157" s="1">
        <v>593.5</v>
      </c>
      <c r="BF157" s="1">
        <v>67.7</v>
      </c>
      <c r="BG157" s="1" t="s">
        <v>103</v>
      </c>
      <c r="BH157" s="5">
        <v>45047</v>
      </c>
      <c r="BI157" s="1"/>
      <c r="BJ157" s="1"/>
      <c r="BK157" s="1"/>
      <c r="BL157" s="1"/>
      <c r="BM157" s="1"/>
      <c r="BN157" s="1"/>
      <c r="BO157" s="11">
        <v>44958.770833333336</v>
      </c>
      <c r="BP157" s="1">
        <v>12.33</v>
      </c>
      <c r="BQ157" s="1"/>
      <c r="BR157" s="4"/>
      <c r="BS157" s="1" t="s">
        <v>163</v>
      </c>
      <c r="BT157" s="1" t="s">
        <v>1635</v>
      </c>
      <c r="BU157" s="5">
        <v>44746</v>
      </c>
      <c r="BV157" s="1">
        <v>74.7</v>
      </c>
      <c r="BW157" s="4" t="s">
        <v>165</v>
      </c>
      <c r="BX157" s="1" t="s">
        <v>209</v>
      </c>
      <c r="BY157" s="1"/>
      <c r="BZ157" s="1"/>
      <c r="CA157" s="1"/>
      <c r="CB157" s="1"/>
      <c r="CC157" s="1"/>
      <c r="CD157" s="1"/>
      <c r="CE157" s="1"/>
      <c r="CF157" s="1"/>
      <c r="CG157" s="1"/>
      <c r="CH157" s="12"/>
      <c r="CI157" s="1"/>
      <c r="CJ157" s="1"/>
      <c r="CK157" s="1"/>
      <c r="CL157" s="1"/>
      <c r="CM157" s="1" t="s">
        <v>1636</v>
      </c>
      <c r="CN157" s="1">
        <v>45066</v>
      </c>
      <c r="CO157" s="1">
        <v>2</v>
      </c>
      <c r="CP157" s="1">
        <v>1</v>
      </c>
      <c r="CQ157" s="1"/>
      <c r="CR157" s="1"/>
      <c r="CS157" s="1"/>
      <c r="CT157" s="1"/>
      <c r="CU157" s="1">
        <v>4.29</v>
      </c>
      <c r="CV157" s="1">
        <v>2.9875000000000003</v>
      </c>
      <c r="CW157" s="1">
        <v>7.47</v>
      </c>
      <c r="CX157" s="1"/>
      <c r="CY157" s="1">
        <v>14.747499999999999</v>
      </c>
      <c r="CZ157" s="1">
        <v>23.695</v>
      </c>
      <c r="DA157" s="1"/>
      <c r="DB157" s="1"/>
      <c r="DC157" s="1"/>
      <c r="DD157" s="1"/>
      <c r="DE157" s="1"/>
      <c r="DF157" s="1"/>
      <c r="DG157" s="1"/>
      <c r="DH157" s="1"/>
      <c r="DI157" s="1"/>
      <c r="DJ157" s="1">
        <v>33</v>
      </c>
      <c r="DK157" s="1">
        <v>6.6000000000000005</v>
      </c>
      <c r="DL157" s="1">
        <v>36</v>
      </c>
      <c r="DM157" s="1">
        <v>12</v>
      </c>
      <c r="DN157" s="1">
        <v>6</v>
      </c>
      <c r="DO157" s="1">
        <v>3</v>
      </c>
      <c r="DP157" s="1">
        <v>60.042499999999997</v>
      </c>
      <c r="DQ157" s="1">
        <v>0</v>
      </c>
      <c r="DR157" s="1">
        <v>60.042499999999997</v>
      </c>
      <c r="DS157" s="1">
        <v>4</v>
      </c>
      <c r="DT157" s="1">
        <v>2</v>
      </c>
      <c r="DU157" s="1" t="s">
        <v>1969</v>
      </c>
      <c r="DV157" s="1" t="s">
        <v>2150</v>
      </c>
      <c r="DW157" s="1"/>
      <c r="DX157" s="1"/>
    </row>
    <row r="158" spans="1:128" ht="27" customHeight="1" x14ac:dyDescent="0.25">
      <c r="A158" s="1">
        <v>157</v>
      </c>
      <c r="B158" s="1" t="s">
        <v>1822</v>
      </c>
      <c r="C158" s="1" t="s">
        <v>1823</v>
      </c>
      <c r="D158" s="1" t="s">
        <v>1824</v>
      </c>
      <c r="E158" s="1" t="s">
        <v>1825</v>
      </c>
      <c r="F158" s="1"/>
      <c r="G158" s="1"/>
      <c r="H158" s="1"/>
      <c r="I158" s="1" t="s">
        <v>1826</v>
      </c>
      <c r="J158" s="1" t="s">
        <v>1827</v>
      </c>
      <c r="K158" s="1"/>
      <c r="L158" s="1" t="s">
        <v>159</v>
      </c>
      <c r="M158" s="1" t="s">
        <v>1825</v>
      </c>
      <c r="N158" s="11">
        <v>45067.269444444442</v>
      </c>
      <c r="O158" s="1" t="s">
        <v>95</v>
      </c>
      <c r="P158" s="1"/>
      <c r="Q158" s="1" t="s">
        <v>1828</v>
      </c>
      <c r="R158" s="1" t="s">
        <v>97</v>
      </c>
      <c r="S158" s="8" t="s">
        <v>1825</v>
      </c>
      <c r="T158" s="1" t="s">
        <v>145</v>
      </c>
      <c r="U158" s="1"/>
      <c r="V158" s="1" t="s">
        <v>1828</v>
      </c>
      <c r="W158" s="1" t="s">
        <v>101</v>
      </c>
      <c r="X158" s="5">
        <v>44866</v>
      </c>
      <c r="Y158" s="1">
        <v>15</v>
      </c>
      <c r="Z158" s="1">
        <v>47</v>
      </c>
      <c r="AA158" s="1" t="s">
        <v>1829</v>
      </c>
      <c r="AB158" s="4" t="s">
        <v>102</v>
      </c>
      <c r="AC158" s="5">
        <v>43221</v>
      </c>
      <c r="AD158" s="1">
        <v>90.8</v>
      </c>
      <c r="AE158" s="1"/>
      <c r="AF158" s="1" t="s">
        <v>122</v>
      </c>
      <c r="AG158" s="1"/>
      <c r="AH158" s="1" t="s">
        <v>1830</v>
      </c>
      <c r="AI158" s="4" t="s">
        <v>1831</v>
      </c>
      <c r="AJ158" s="5">
        <v>43952</v>
      </c>
      <c r="AK158" s="1">
        <v>84.4</v>
      </c>
      <c r="AL158" s="1"/>
      <c r="AM158" s="1" t="s">
        <v>122</v>
      </c>
      <c r="AN158" s="1" t="s">
        <v>123</v>
      </c>
      <c r="AO158" s="5">
        <v>45047</v>
      </c>
      <c r="AP158" s="1" t="s">
        <v>1682</v>
      </c>
      <c r="AQ158" s="1"/>
      <c r="AR158" s="1">
        <v>81</v>
      </c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 t="s">
        <v>1832</v>
      </c>
      <c r="BT158" s="1" t="s">
        <v>1833</v>
      </c>
      <c r="BU158" s="5">
        <v>45107</v>
      </c>
      <c r="BV158" s="1">
        <v>65.900000000000006</v>
      </c>
      <c r="BW158" s="1" t="s">
        <v>208</v>
      </c>
      <c r="BX158" s="1"/>
      <c r="BY158" s="4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 t="s">
        <v>1834</v>
      </c>
      <c r="CN158" s="1">
        <v>45091</v>
      </c>
      <c r="CO158" s="1">
        <v>2</v>
      </c>
      <c r="CP158" s="1">
        <v>1</v>
      </c>
      <c r="CQ158" s="1"/>
      <c r="CR158" s="1">
        <v>5</v>
      </c>
      <c r="CS158" s="1"/>
      <c r="CT158" s="1"/>
      <c r="CU158" s="1">
        <v>4.5399999999999991</v>
      </c>
      <c r="CV158" s="1">
        <v>4.2200000000000006</v>
      </c>
      <c r="CW158" s="1">
        <v>6.59</v>
      </c>
      <c r="CX158" s="1"/>
      <c r="CY158" s="1">
        <v>15.35</v>
      </c>
      <c r="CZ158" s="1"/>
      <c r="DA158" s="1">
        <v>25.2</v>
      </c>
      <c r="DB158" s="1">
        <v>72.2</v>
      </c>
      <c r="DC158" s="1">
        <v>25.27</v>
      </c>
      <c r="DD158" s="1">
        <v>28.35</v>
      </c>
      <c r="DE158" s="1"/>
      <c r="DF158" s="1"/>
      <c r="DG158" s="1"/>
      <c r="DH158" s="1"/>
      <c r="DI158" s="1"/>
      <c r="DJ158" s="1">
        <v>38</v>
      </c>
      <c r="DK158" s="1">
        <v>7.6</v>
      </c>
      <c r="DL158" s="1">
        <v>47</v>
      </c>
      <c r="DM158" s="1">
        <v>15.666666666666666</v>
      </c>
      <c r="DN158" s="1">
        <v>7.5</v>
      </c>
      <c r="DO158" s="1">
        <v>3.75</v>
      </c>
      <c r="DP158" s="1">
        <v>70.716666666666669</v>
      </c>
      <c r="DQ158" s="1">
        <v>5</v>
      </c>
      <c r="DR158" s="1">
        <v>75.716666666666669</v>
      </c>
      <c r="DS158" s="1">
        <v>1</v>
      </c>
      <c r="DT158" s="1">
        <v>1</v>
      </c>
      <c r="DU158" s="1" t="s">
        <v>2060</v>
      </c>
      <c r="DV158" s="1"/>
      <c r="DW158" s="1" t="s">
        <v>2161</v>
      </c>
      <c r="DX158" s="1"/>
    </row>
    <row r="159" spans="1:128" ht="27" customHeight="1" x14ac:dyDescent="0.25">
      <c r="A159" s="1">
        <v>158</v>
      </c>
      <c r="B159" s="1" t="s">
        <v>1748</v>
      </c>
      <c r="C159" s="1" t="s">
        <v>1749</v>
      </c>
      <c r="D159" s="1" t="s">
        <v>1750</v>
      </c>
      <c r="E159" s="1" t="s">
        <v>1751</v>
      </c>
      <c r="F159" s="1"/>
      <c r="G159" s="1"/>
      <c r="H159" s="1" t="s">
        <v>1752</v>
      </c>
      <c r="I159" s="1" t="s">
        <v>1753</v>
      </c>
      <c r="J159" s="1" t="s">
        <v>1754</v>
      </c>
      <c r="K159" s="1"/>
      <c r="L159" s="1" t="s">
        <v>94</v>
      </c>
      <c r="M159" s="1"/>
      <c r="N159" s="11">
        <v>45067.717361111114</v>
      </c>
      <c r="O159" s="1" t="s">
        <v>95</v>
      </c>
      <c r="P159" s="1"/>
      <c r="Q159" s="1" t="s">
        <v>1755</v>
      </c>
      <c r="R159" s="1" t="s">
        <v>97</v>
      </c>
      <c r="S159" s="8" t="s">
        <v>97</v>
      </c>
      <c r="T159" s="1" t="s">
        <v>145</v>
      </c>
      <c r="U159" s="1" t="s">
        <v>98</v>
      </c>
      <c r="V159" s="1" t="s">
        <v>1755</v>
      </c>
      <c r="W159" s="1"/>
      <c r="X159" s="1"/>
      <c r="Y159" s="1"/>
      <c r="Z159" s="1"/>
      <c r="AA159" s="1" t="s">
        <v>1745</v>
      </c>
      <c r="AB159" s="4" t="s">
        <v>147</v>
      </c>
      <c r="AC159" s="5">
        <v>42064</v>
      </c>
      <c r="AD159" s="1">
        <v>94.8</v>
      </c>
      <c r="AE159" s="1"/>
      <c r="AF159" s="1" t="s">
        <v>122</v>
      </c>
      <c r="AG159" s="1"/>
      <c r="AH159" s="1" t="s">
        <v>1756</v>
      </c>
      <c r="AI159" s="4" t="s">
        <v>147</v>
      </c>
      <c r="AJ159" s="5">
        <v>42795</v>
      </c>
      <c r="AK159" s="1">
        <v>83.91</v>
      </c>
      <c r="AL159" s="1"/>
      <c r="AM159" s="1" t="s">
        <v>1757</v>
      </c>
      <c r="AN159" s="1" t="s">
        <v>123</v>
      </c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 t="s">
        <v>103</v>
      </c>
      <c r="BD159" s="5">
        <v>44958</v>
      </c>
      <c r="BE159" s="1">
        <v>621.5</v>
      </c>
      <c r="BF159" s="1">
        <v>76.52</v>
      </c>
      <c r="BG159" s="1"/>
      <c r="BH159" s="1"/>
      <c r="BI159" s="1"/>
      <c r="BJ159" s="1"/>
      <c r="BK159" s="1"/>
      <c r="BL159" s="1"/>
      <c r="BM159" s="1"/>
      <c r="BN159" s="1"/>
      <c r="BO159" s="11">
        <v>44958.770833333336</v>
      </c>
      <c r="BP159" s="1">
        <v>35.33</v>
      </c>
      <c r="BQ159" s="1">
        <v>96.69</v>
      </c>
      <c r="BR159" s="1" t="s">
        <v>1676</v>
      </c>
      <c r="BS159" s="1" t="s">
        <v>149</v>
      </c>
      <c r="BT159" s="1" t="s">
        <v>1758</v>
      </c>
      <c r="BU159" s="5">
        <v>44316</v>
      </c>
      <c r="BV159" s="1">
        <v>79.599999999999994</v>
      </c>
      <c r="BW159" s="1" t="s">
        <v>165</v>
      </c>
      <c r="BX159" s="1">
        <v>3</v>
      </c>
      <c r="BY159" s="4">
        <v>0</v>
      </c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 t="s">
        <v>1759</v>
      </c>
      <c r="CN159" s="1">
        <v>45091</v>
      </c>
      <c r="CO159" s="1">
        <v>1</v>
      </c>
      <c r="CP159" s="1">
        <v>1</v>
      </c>
      <c r="CQ159" s="1"/>
      <c r="CR159" s="1"/>
      <c r="CS159" s="1"/>
      <c r="CT159" s="1"/>
      <c r="CU159" s="1">
        <v>4.74</v>
      </c>
      <c r="CV159" s="1">
        <v>4.1955</v>
      </c>
      <c r="CW159" s="1">
        <v>7.9599999999999991</v>
      </c>
      <c r="CX159" s="1"/>
      <c r="CY159" s="1">
        <v>16.895499999999998</v>
      </c>
      <c r="CZ159" s="1">
        <v>26.782</v>
      </c>
      <c r="DA159" s="1"/>
      <c r="DB159" s="1"/>
      <c r="DC159" s="1"/>
      <c r="DD159" s="1"/>
      <c r="DE159" s="1"/>
      <c r="DF159" s="1"/>
      <c r="DG159" s="1"/>
      <c r="DH159" s="1">
        <v>72.517499999999998</v>
      </c>
      <c r="DI159" s="1">
        <v>25.381125000000001</v>
      </c>
      <c r="DJ159" s="1">
        <v>42.5</v>
      </c>
      <c r="DK159" s="1">
        <v>8.5</v>
      </c>
      <c r="DL159" s="1">
        <v>46.5</v>
      </c>
      <c r="DM159" s="1">
        <v>15.5</v>
      </c>
      <c r="DN159" s="1">
        <v>7.5</v>
      </c>
      <c r="DO159" s="1">
        <v>3.75</v>
      </c>
      <c r="DP159" s="1">
        <v>71.427499999999995</v>
      </c>
      <c r="DQ159" s="1">
        <v>0</v>
      </c>
      <c r="DR159" s="1">
        <v>71.427499999999995</v>
      </c>
      <c r="DS159" s="1">
        <v>2</v>
      </c>
      <c r="DT159" s="1">
        <v>2</v>
      </c>
      <c r="DU159" s="1" t="s">
        <v>2060</v>
      </c>
      <c r="DV159" s="1" t="s">
        <v>2105</v>
      </c>
      <c r="DW159" s="1" t="s">
        <v>1970</v>
      </c>
      <c r="DX159" s="1"/>
    </row>
    <row r="160" spans="1:128" ht="27" customHeight="1" x14ac:dyDescent="0.25">
      <c r="A160" s="1">
        <v>159</v>
      </c>
      <c r="B160" s="1" t="s">
        <v>1932</v>
      </c>
      <c r="C160" s="1" t="s">
        <v>433</v>
      </c>
      <c r="D160" s="1" t="s">
        <v>1933</v>
      </c>
      <c r="E160" s="1" t="s">
        <v>1934</v>
      </c>
      <c r="F160" s="1"/>
      <c r="G160" s="1"/>
      <c r="H160" s="1" t="s">
        <v>1935</v>
      </c>
      <c r="I160" s="1" t="s">
        <v>1936</v>
      </c>
      <c r="J160" s="1" t="s">
        <v>1937</v>
      </c>
      <c r="K160" s="1"/>
      <c r="L160" s="1" t="s">
        <v>131</v>
      </c>
      <c r="M160" s="1"/>
      <c r="N160" s="11">
        <v>45070.756944444445</v>
      </c>
      <c r="O160" s="1" t="s">
        <v>95</v>
      </c>
      <c r="P160" s="1"/>
      <c r="Q160" s="1" t="s">
        <v>1938</v>
      </c>
      <c r="R160" s="1"/>
      <c r="S160" s="8" t="s">
        <v>97</v>
      </c>
      <c r="T160" s="1" t="s">
        <v>120</v>
      </c>
      <c r="U160" s="1" t="s">
        <v>297</v>
      </c>
      <c r="V160" s="1" t="s">
        <v>1938</v>
      </c>
      <c r="W160" s="1"/>
      <c r="X160" s="1"/>
      <c r="Y160" s="1"/>
      <c r="Z160" s="1"/>
      <c r="AA160" s="1" t="s">
        <v>1939</v>
      </c>
      <c r="AB160" s="4" t="s">
        <v>147</v>
      </c>
      <c r="AC160" s="5">
        <v>43221</v>
      </c>
      <c r="AD160" s="1">
        <v>73.599999999999994</v>
      </c>
      <c r="AE160" s="1"/>
      <c r="AF160" s="1" t="s">
        <v>122</v>
      </c>
      <c r="AG160" s="1"/>
      <c r="AH160" s="1" t="s">
        <v>1940</v>
      </c>
      <c r="AI160" s="4" t="s">
        <v>147</v>
      </c>
      <c r="AJ160" s="5">
        <v>43952</v>
      </c>
      <c r="AK160" s="1">
        <v>61.33</v>
      </c>
      <c r="AL160" s="1"/>
      <c r="AM160" s="1" t="s">
        <v>122</v>
      </c>
      <c r="AN160" s="1" t="s">
        <v>123</v>
      </c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 t="s">
        <v>103</v>
      </c>
      <c r="BH160" s="5">
        <v>45047</v>
      </c>
      <c r="BI160" s="1"/>
      <c r="BJ160" s="1">
        <v>78.3</v>
      </c>
      <c r="BK160" s="1"/>
      <c r="BL160" s="1"/>
      <c r="BM160" s="1"/>
      <c r="BN160" s="1"/>
      <c r="BO160" s="1"/>
      <c r="BP160" s="1"/>
      <c r="BQ160" s="1"/>
      <c r="BR160" s="1"/>
      <c r="BS160" s="1" t="s">
        <v>914</v>
      </c>
      <c r="BT160" s="1" t="s">
        <v>1941</v>
      </c>
      <c r="BU160" s="5">
        <v>45073</v>
      </c>
      <c r="BV160" s="1">
        <v>70</v>
      </c>
      <c r="BW160" s="1" t="s">
        <v>195</v>
      </c>
      <c r="BX160" s="1"/>
      <c r="BY160" s="4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 t="s">
        <v>1942</v>
      </c>
      <c r="CN160" s="1">
        <v>45091</v>
      </c>
      <c r="CO160" s="1">
        <v>1</v>
      </c>
      <c r="CP160" s="1">
        <v>1</v>
      </c>
      <c r="CQ160" s="1"/>
      <c r="CR160" s="1"/>
      <c r="CS160" s="1"/>
      <c r="CT160" s="1"/>
      <c r="CU160" s="1">
        <v>3.6799999999999997</v>
      </c>
      <c r="CV160" s="1">
        <v>3.0664999999999996</v>
      </c>
      <c r="CW160" s="1">
        <v>7</v>
      </c>
      <c r="CX160" s="1"/>
      <c r="CY160" s="1">
        <v>13.746499999999999</v>
      </c>
      <c r="CZ160" s="1">
        <v>27.404999999999998</v>
      </c>
      <c r="DA160" s="1"/>
      <c r="DB160" s="1"/>
      <c r="DC160" s="1"/>
      <c r="DD160" s="1"/>
      <c r="DE160" s="1"/>
      <c r="DF160" s="1"/>
      <c r="DG160" s="1"/>
      <c r="DH160" s="1"/>
      <c r="DI160" s="1"/>
      <c r="DJ160" s="1">
        <v>33.5</v>
      </c>
      <c r="DK160" s="1">
        <v>6.7</v>
      </c>
      <c r="DL160" s="1">
        <v>33.5</v>
      </c>
      <c r="DM160" s="1">
        <v>11.166666666666668</v>
      </c>
      <c r="DN160" s="1">
        <v>7.5</v>
      </c>
      <c r="DO160" s="1">
        <v>3.75</v>
      </c>
      <c r="DP160" s="1">
        <v>62.768166666666673</v>
      </c>
      <c r="DQ160" s="1">
        <v>0</v>
      </c>
      <c r="DR160" s="1">
        <v>62.768166666666673</v>
      </c>
      <c r="DS160" s="1">
        <v>4</v>
      </c>
      <c r="DT160" s="1"/>
      <c r="DU160" s="1" t="s">
        <v>2077</v>
      </c>
      <c r="DV160" s="1" t="s">
        <v>2162</v>
      </c>
      <c r="DW160" s="1" t="s">
        <v>2163</v>
      </c>
      <c r="DX160" s="1"/>
    </row>
    <row r="161" spans="1:128" ht="27" customHeight="1" x14ac:dyDescent="0.25">
      <c r="A161" s="1">
        <v>160</v>
      </c>
      <c r="B161" s="1" t="s">
        <v>1728</v>
      </c>
      <c r="C161" s="1"/>
      <c r="D161" s="1" t="s">
        <v>1729</v>
      </c>
      <c r="E161" s="1" t="s">
        <v>1730</v>
      </c>
      <c r="F161" s="1"/>
      <c r="G161" s="1"/>
      <c r="H161" s="1" t="s">
        <v>1731</v>
      </c>
      <c r="I161" s="1" t="s">
        <v>1728</v>
      </c>
      <c r="J161" s="1" t="s">
        <v>1732</v>
      </c>
      <c r="K161" s="1"/>
      <c r="L161" s="1" t="s">
        <v>94</v>
      </c>
      <c r="M161" s="1"/>
      <c r="N161" s="11">
        <v>45078.376388888886</v>
      </c>
      <c r="O161" s="1" t="s">
        <v>117</v>
      </c>
      <c r="P161" s="1"/>
      <c r="Q161" s="1" t="s">
        <v>1733</v>
      </c>
      <c r="R161" s="1" t="s">
        <v>97</v>
      </c>
      <c r="S161" s="8" t="s">
        <v>96</v>
      </c>
      <c r="T161" s="1" t="s">
        <v>145</v>
      </c>
      <c r="U161" s="1" t="s">
        <v>297</v>
      </c>
      <c r="V161" s="1" t="s">
        <v>1733</v>
      </c>
      <c r="W161" s="1"/>
      <c r="X161" s="1"/>
      <c r="Y161" s="1"/>
      <c r="Z161" s="1"/>
      <c r="AA161" s="1" t="s">
        <v>1734</v>
      </c>
      <c r="AB161" s="4" t="s">
        <v>102</v>
      </c>
      <c r="AC161" s="5">
        <v>42491</v>
      </c>
      <c r="AD161" s="1">
        <v>100</v>
      </c>
      <c r="AE161" s="1"/>
      <c r="AF161" s="1" t="s">
        <v>122</v>
      </c>
      <c r="AG161" s="1"/>
      <c r="AH161" s="1" t="s">
        <v>1735</v>
      </c>
      <c r="AI161" s="4" t="s">
        <v>147</v>
      </c>
      <c r="AJ161" s="5">
        <v>43160</v>
      </c>
      <c r="AK161" s="1">
        <v>94.8</v>
      </c>
      <c r="AL161" s="1"/>
      <c r="AM161" s="1" t="s">
        <v>122</v>
      </c>
      <c r="AN161" s="1" t="s">
        <v>123</v>
      </c>
      <c r="AO161" s="5">
        <v>45047</v>
      </c>
      <c r="AP161" s="1" t="s">
        <v>1682</v>
      </c>
      <c r="AQ161" s="1"/>
      <c r="AR161" s="1">
        <v>76.39</v>
      </c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 t="s">
        <v>826</v>
      </c>
      <c r="BT161" s="1" t="s">
        <v>1736</v>
      </c>
      <c r="BU161" s="5">
        <v>44316</v>
      </c>
      <c r="BV161" s="1">
        <v>76.099999999999994</v>
      </c>
      <c r="BW161" s="1" t="s">
        <v>99</v>
      </c>
      <c r="BX161" s="1"/>
      <c r="BY161" s="4"/>
      <c r="BZ161" s="1"/>
      <c r="CA161" s="1"/>
      <c r="CB161" s="1"/>
      <c r="CC161" s="1"/>
      <c r="CD161" s="1"/>
      <c r="CE161" s="1"/>
      <c r="CF161" s="1" t="s">
        <v>1737</v>
      </c>
      <c r="CG161" s="5">
        <v>44645</v>
      </c>
      <c r="CH161" s="5"/>
      <c r="CI161" s="1"/>
      <c r="CJ161" s="1"/>
      <c r="CK161" s="1"/>
      <c r="CL161" s="1"/>
      <c r="CM161" s="1" t="s">
        <v>1738</v>
      </c>
      <c r="CN161" s="1">
        <v>45091</v>
      </c>
      <c r="CO161" s="1">
        <v>2</v>
      </c>
      <c r="CP161" s="1">
        <v>4</v>
      </c>
      <c r="CQ161" s="1"/>
      <c r="CR161" s="1"/>
      <c r="CS161" s="1"/>
      <c r="CT161" s="1"/>
      <c r="CU161" s="1">
        <v>5</v>
      </c>
      <c r="CV161" s="1">
        <v>4.74</v>
      </c>
      <c r="CW161" s="1">
        <v>7.6099999999999994</v>
      </c>
      <c r="CX161" s="1"/>
      <c r="CY161" s="1">
        <v>17.350000000000001</v>
      </c>
      <c r="CZ161" s="1"/>
      <c r="DA161" s="1"/>
      <c r="DB161" s="1"/>
      <c r="DC161" s="1"/>
      <c r="DD161" s="1">
        <v>26.736499999999999</v>
      </c>
      <c r="DE161" s="1"/>
      <c r="DF161" s="1"/>
      <c r="DG161" s="1"/>
      <c r="DH161" s="1"/>
      <c r="DI161" s="1"/>
      <c r="DJ161" s="1">
        <v>35</v>
      </c>
      <c r="DK161" s="1">
        <v>7</v>
      </c>
      <c r="DL161" s="1">
        <v>46</v>
      </c>
      <c r="DM161" s="1">
        <v>15.333333333333334</v>
      </c>
      <c r="DN161" s="1">
        <v>7.5</v>
      </c>
      <c r="DO161" s="1">
        <v>3.75</v>
      </c>
      <c r="DP161" s="1">
        <v>70.16983333333333</v>
      </c>
      <c r="DQ161" s="1">
        <v>0</v>
      </c>
      <c r="DR161" s="1">
        <v>70.16983333333333</v>
      </c>
      <c r="DS161" s="1">
        <v>1</v>
      </c>
      <c r="DT161" s="1">
        <v>1</v>
      </c>
      <c r="DU161" s="1" t="s">
        <v>2060</v>
      </c>
      <c r="DV161" s="1" t="s">
        <v>2164</v>
      </c>
      <c r="DW161" s="1" t="s">
        <v>1970</v>
      </c>
      <c r="DX161" s="1"/>
    </row>
    <row r="162" spans="1:128" ht="27" customHeight="1" x14ac:dyDescent="0.25">
      <c r="A162" s="1">
        <v>161</v>
      </c>
      <c r="B162" s="1" t="s">
        <v>1637</v>
      </c>
      <c r="C162" s="1" t="s">
        <v>1638</v>
      </c>
      <c r="D162" s="1" t="s">
        <v>1639</v>
      </c>
      <c r="E162" s="4" t="s">
        <v>1640</v>
      </c>
      <c r="F162" s="1"/>
      <c r="G162" s="1"/>
      <c r="H162" s="1"/>
      <c r="I162" s="1" t="s">
        <v>1641</v>
      </c>
      <c r="J162" s="1" t="s">
        <v>1642</v>
      </c>
      <c r="K162" s="1"/>
      <c r="L162" s="1" t="s">
        <v>116</v>
      </c>
      <c r="M162" s="1"/>
      <c r="N162" s="11">
        <v>45078.738888888889</v>
      </c>
      <c r="O162" s="1" t="s">
        <v>117</v>
      </c>
      <c r="P162" s="1"/>
      <c r="Q162" s="1" t="s">
        <v>1643</v>
      </c>
      <c r="R162" s="1" t="s">
        <v>97</v>
      </c>
      <c r="S162" s="4" t="s">
        <v>96</v>
      </c>
      <c r="T162" s="1" t="s">
        <v>120</v>
      </c>
      <c r="U162" s="1" t="s">
        <v>98</v>
      </c>
      <c r="V162" s="1" t="s">
        <v>1643</v>
      </c>
      <c r="W162" s="1"/>
      <c r="X162" s="1"/>
      <c r="Y162" s="1"/>
      <c r="Z162" s="1"/>
      <c r="AA162" s="1" t="s">
        <v>1644</v>
      </c>
      <c r="AB162" s="4" t="s">
        <v>102</v>
      </c>
      <c r="AC162" s="5">
        <v>45078</v>
      </c>
      <c r="AD162" s="1">
        <v>86</v>
      </c>
      <c r="AE162" s="1"/>
      <c r="AF162" s="1" t="s">
        <v>122</v>
      </c>
      <c r="AG162" s="1"/>
      <c r="AH162" s="1" t="s">
        <v>1645</v>
      </c>
      <c r="AI162" s="4" t="s">
        <v>147</v>
      </c>
      <c r="AJ162" s="5">
        <v>44986</v>
      </c>
      <c r="AK162" s="1">
        <v>82.6</v>
      </c>
      <c r="AL162" s="1"/>
      <c r="AM162" s="1" t="s">
        <v>122</v>
      </c>
      <c r="AN162" s="1" t="s">
        <v>123</v>
      </c>
      <c r="AO162" s="5">
        <v>45047</v>
      </c>
      <c r="AP162" s="1" t="s">
        <v>1682</v>
      </c>
      <c r="AQ162" s="1">
        <v>160</v>
      </c>
      <c r="AR162" s="1">
        <v>64.760000000000005</v>
      </c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 t="s">
        <v>670</v>
      </c>
      <c r="BT162" s="1" t="s">
        <v>1646</v>
      </c>
      <c r="BU162" s="5">
        <v>44742</v>
      </c>
      <c r="BV162" s="1">
        <v>72.599999999999994</v>
      </c>
      <c r="BW162" s="1" t="s">
        <v>99</v>
      </c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2"/>
      <c r="CI162" s="1"/>
      <c r="CJ162" s="1"/>
      <c r="CK162" s="1"/>
      <c r="CL162" s="1"/>
      <c r="CM162" s="1" t="s">
        <v>1647</v>
      </c>
      <c r="CN162" s="1">
        <v>45094</v>
      </c>
      <c r="CO162" s="1">
        <v>1</v>
      </c>
      <c r="CP162" s="1">
        <v>2</v>
      </c>
      <c r="CQ162" s="1"/>
      <c r="CR162" s="1"/>
      <c r="CS162" s="1"/>
      <c r="CT162" s="1"/>
      <c r="CU162" s="1">
        <v>4.3</v>
      </c>
      <c r="CV162" s="1">
        <v>4.13</v>
      </c>
      <c r="CW162" s="1">
        <v>7.26</v>
      </c>
      <c r="CX162" s="1"/>
      <c r="CY162" s="1">
        <v>15.69</v>
      </c>
      <c r="CZ162" s="1"/>
      <c r="DA162" s="1"/>
      <c r="DB162" s="1"/>
      <c r="DC162" s="1"/>
      <c r="DD162" s="1">
        <v>22.666000000000004</v>
      </c>
      <c r="DE162" s="1"/>
      <c r="DF162" s="1"/>
      <c r="DG162" s="1"/>
      <c r="DH162" s="1"/>
      <c r="DI162" s="1"/>
      <c r="DJ162" s="1">
        <v>37.5</v>
      </c>
      <c r="DK162" s="1">
        <v>7.5</v>
      </c>
      <c r="DL162" s="1">
        <v>42.5</v>
      </c>
      <c r="DM162" s="1">
        <v>14.166666666666668</v>
      </c>
      <c r="DN162" s="1">
        <v>7</v>
      </c>
      <c r="DO162" s="1">
        <v>3.5</v>
      </c>
      <c r="DP162" s="1">
        <v>63.522666666666666</v>
      </c>
      <c r="DQ162" s="1">
        <v>0</v>
      </c>
      <c r="DR162" s="1">
        <v>63.522666666666666</v>
      </c>
      <c r="DS162" s="1">
        <v>2</v>
      </c>
      <c r="DT162" s="1"/>
      <c r="DU162" s="1" t="s">
        <v>1969</v>
      </c>
      <c r="DV162" s="1" t="s">
        <v>2165</v>
      </c>
      <c r="DW162" s="1" t="s">
        <v>1970</v>
      </c>
      <c r="DX162" s="1" t="s">
        <v>2166</v>
      </c>
    </row>
    <row r="163" spans="1:128" ht="27" customHeight="1" x14ac:dyDescent="0.25">
      <c r="A163" s="1">
        <v>162</v>
      </c>
      <c r="B163" s="1" t="s">
        <v>1718</v>
      </c>
      <c r="C163" s="1"/>
      <c r="D163" s="1" t="s">
        <v>1719</v>
      </c>
      <c r="E163" s="1" t="s">
        <v>1720</v>
      </c>
      <c r="F163" s="1"/>
      <c r="G163" s="1"/>
      <c r="H163" s="1" t="s">
        <v>1721</v>
      </c>
      <c r="I163" s="1" t="s">
        <v>1718</v>
      </c>
      <c r="J163" s="1" t="s">
        <v>1722</v>
      </c>
      <c r="K163" s="1"/>
      <c r="L163" s="1" t="s">
        <v>94</v>
      </c>
      <c r="M163" s="1"/>
      <c r="N163" s="11">
        <v>45078.854861111111</v>
      </c>
      <c r="O163" s="1" t="s">
        <v>95</v>
      </c>
      <c r="P163" s="1"/>
      <c r="Q163" s="1" t="s">
        <v>1723</v>
      </c>
      <c r="R163" s="1" t="s">
        <v>97</v>
      </c>
      <c r="S163" s="8" t="s">
        <v>1724</v>
      </c>
      <c r="T163" s="1" t="s">
        <v>145</v>
      </c>
      <c r="U163" s="1" t="s">
        <v>1001</v>
      </c>
      <c r="V163" s="1" t="s">
        <v>1725</v>
      </c>
      <c r="W163" s="1"/>
      <c r="X163" s="1"/>
      <c r="Y163" s="1"/>
      <c r="Z163" s="1"/>
      <c r="AA163" s="1" t="s">
        <v>1726</v>
      </c>
      <c r="AB163" s="4" t="s">
        <v>147</v>
      </c>
      <c r="AC163" s="5">
        <v>42430</v>
      </c>
      <c r="AD163" s="1">
        <v>88.2</v>
      </c>
      <c r="AE163" s="1"/>
      <c r="AF163" s="1" t="s">
        <v>122</v>
      </c>
      <c r="AG163" s="1"/>
      <c r="AH163" s="1" t="s">
        <v>1726</v>
      </c>
      <c r="AI163" s="4" t="s">
        <v>147</v>
      </c>
      <c r="AJ163" s="5">
        <v>43160</v>
      </c>
      <c r="AK163" s="1">
        <v>67.91</v>
      </c>
      <c r="AL163" s="1"/>
      <c r="AM163" s="1" t="s">
        <v>122</v>
      </c>
      <c r="AN163" s="1" t="s">
        <v>123</v>
      </c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1">
        <v>44958.770833333336</v>
      </c>
      <c r="BP163" s="1"/>
      <c r="BQ163" s="1">
        <v>95.68</v>
      </c>
      <c r="BR163" s="1" t="s">
        <v>1676</v>
      </c>
      <c r="BS163" s="1" t="s">
        <v>1261</v>
      </c>
      <c r="BT163" s="1" t="s">
        <v>1727</v>
      </c>
      <c r="BU163" s="5">
        <v>44719</v>
      </c>
      <c r="BV163" s="1">
        <v>76.900000000000006</v>
      </c>
      <c r="BW163" s="1" t="s">
        <v>165</v>
      </c>
      <c r="BX163" s="1"/>
      <c r="BY163" s="4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 t="s">
        <v>1718</v>
      </c>
      <c r="CN163" s="1">
        <v>45091</v>
      </c>
      <c r="CO163" s="1">
        <v>2</v>
      </c>
      <c r="CP163" s="1">
        <v>5</v>
      </c>
      <c r="CQ163" s="1"/>
      <c r="CR163" s="1"/>
      <c r="CS163" s="1"/>
      <c r="CT163" s="1"/>
      <c r="CU163" s="1">
        <v>4.41</v>
      </c>
      <c r="CV163" s="1">
        <v>3.3954999999999997</v>
      </c>
      <c r="CW163" s="1">
        <v>7.69</v>
      </c>
      <c r="CX163" s="1"/>
      <c r="CY163" s="1">
        <v>15.4955</v>
      </c>
      <c r="CZ163" s="1"/>
      <c r="DA163" s="1"/>
      <c r="DB163" s="1"/>
      <c r="DC163" s="1"/>
      <c r="DD163" s="1"/>
      <c r="DE163" s="1"/>
      <c r="DF163" s="1"/>
      <c r="DG163" s="1"/>
      <c r="DH163" s="1">
        <v>71.760000000000005</v>
      </c>
      <c r="DI163" s="1">
        <v>25.116</v>
      </c>
      <c r="DJ163" s="1">
        <v>33</v>
      </c>
      <c r="DK163" s="1">
        <v>6.6000000000000005</v>
      </c>
      <c r="DL163" s="1">
        <v>45.5</v>
      </c>
      <c r="DM163" s="1">
        <v>15.166666666666666</v>
      </c>
      <c r="DN163" s="1">
        <v>7</v>
      </c>
      <c r="DO163" s="1">
        <v>3.5</v>
      </c>
      <c r="DP163" s="1">
        <v>65.878166666666658</v>
      </c>
      <c r="DQ163" s="1">
        <v>0</v>
      </c>
      <c r="DR163" s="1">
        <v>65.878166666666658</v>
      </c>
      <c r="DS163" s="1">
        <v>1</v>
      </c>
      <c r="DT163" s="1">
        <v>2</v>
      </c>
      <c r="DU163" s="1" t="s">
        <v>1969</v>
      </c>
      <c r="DV163" s="1"/>
      <c r="DW163" s="1" t="s">
        <v>1970</v>
      </c>
      <c r="DX163" s="1"/>
    </row>
    <row r="164" spans="1:128" ht="28.5" customHeight="1" x14ac:dyDescent="0.25">
      <c r="A164" s="1">
        <v>163</v>
      </c>
      <c r="B164" s="1" t="s">
        <v>1782</v>
      </c>
      <c r="C164" s="1" t="s">
        <v>1783</v>
      </c>
      <c r="D164" s="1" t="s">
        <v>1784</v>
      </c>
      <c r="E164" s="1" t="s">
        <v>1785</v>
      </c>
      <c r="F164" s="1"/>
      <c r="G164" s="1"/>
      <c r="H164" s="1"/>
      <c r="I164" s="1" t="s">
        <v>1786</v>
      </c>
      <c r="J164" s="1" t="s">
        <v>1787</v>
      </c>
      <c r="K164" s="1"/>
      <c r="L164" s="1" t="s">
        <v>231</v>
      </c>
      <c r="M164" s="1"/>
      <c r="N164" s="11">
        <v>45079.42291666667</v>
      </c>
      <c r="O164" s="1" t="s">
        <v>117</v>
      </c>
      <c r="P164" s="1"/>
      <c r="Q164" s="1" t="s">
        <v>1788</v>
      </c>
      <c r="R164" s="1" t="s">
        <v>96</v>
      </c>
      <c r="S164" s="1" t="s">
        <v>1789</v>
      </c>
      <c r="T164" s="1" t="s">
        <v>145</v>
      </c>
      <c r="U164" s="1" t="s">
        <v>297</v>
      </c>
      <c r="V164" s="1" t="s">
        <v>1788</v>
      </c>
      <c r="W164" s="1" t="s">
        <v>101</v>
      </c>
      <c r="X164" s="1"/>
      <c r="Y164" s="1"/>
      <c r="Z164" s="1">
        <v>64</v>
      </c>
      <c r="AA164" s="1" t="s">
        <v>1790</v>
      </c>
      <c r="AB164" s="4" t="s">
        <v>102</v>
      </c>
      <c r="AC164" s="5">
        <v>43221</v>
      </c>
      <c r="AD164" s="1">
        <v>100</v>
      </c>
      <c r="AE164" s="1"/>
      <c r="AF164" s="1" t="s">
        <v>122</v>
      </c>
      <c r="AG164" s="1"/>
      <c r="AH164" s="1" t="s">
        <v>1790</v>
      </c>
      <c r="AI164" s="4" t="s">
        <v>102</v>
      </c>
      <c r="AJ164" s="5">
        <v>45108</v>
      </c>
      <c r="AK164" s="1">
        <v>88.1</v>
      </c>
      <c r="AL164" s="1"/>
      <c r="AM164" s="1" t="s">
        <v>122</v>
      </c>
      <c r="AN164" s="1" t="s">
        <v>123</v>
      </c>
      <c r="AO164" s="5">
        <v>45047</v>
      </c>
      <c r="AP164" s="1" t="s">
        <v>1682</v>
      </c>
      <c r="AQ164" s="1"/>
      <c r="AR164" s="1">
        <v>86.77</v>
      </c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 t="s">
        <v>1791</v>
      </c>
      <c r="BT164" s="1" t="s">
        <v>1792</v>
      </c>
      <c r="BU164" s="5">
        <v>45122</v>
      </c>
      <c r="BV164" s="1">
        <v>69.599999999999994</v>
      </c>
      <c r="BW164" s="1" t="s">
        <v>195</v>
      </c>
      <c r="BX164" s="1">
        <v>0</v>
      </c>
      <c r="BY164" s="1">
        <v>0</v>
      </c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 t="s">
        <v>1793</v>
      </c>
      <c r="CN164" s="1" t="s">
        <v>2064</v>
      </c>
      <c r="CO164" s="1"/>
      <c r="CP164" s="1"/>
      <c r="CQ164" s="1"/>
      <c r="CR164" s="1">
        <v>5</v>
      </c>
      <c r="CS164" s="1"/>
      <c r="CT164" s="1"/>
      <c r="CU164" s="1">
        <v>5</v>
      </c>
      <c r="CV164" s="1">
        <v>4.4049999999999994</v>
      </c>
      <c r="CW164" s="1">
        <v>6.9599999999999991</v>
      </c>
      <c r="CX164" s="1"/>
      <c r="CY164" s="1">
        <v>16.364999999999998</v>
      </c>
      <c r="CZ164" s="1"/>
      <c r="DA164" s="1"/>
      <c r="DB164" s="1"/>
      <c r="DC164" s="1"/>
      <c r="DD164" s="1">
        <v>30.369499999999999</v>
      </c>
      <c r="DE164" s="1"/>
      <c r="DF164" s="1"/>
      <c r="DG164" s="1"/>
      <c r="DH164" s="1"/>
      <c r="DI164" s="1"/>
      <c r="DJ164" s="1">
        <v>36</v>
      </c>
      <c r="DK164" s="1">
        <v>7.1999999999999993</v>
      </c>
      <c r="DL164" s="1">
        <v>43</v>
      </c>
      <c r="DM164" s="1">
        <v>14.333333333333334</v>
      </c>
      <c r="DN164" s="1"/>
      <c r="DO164" s="1"/>
      <c r="DP164" s="1">
        <v>68.267833333333328</v>
      </c>
      <c r="DQ164" s="1">
        <v>5</v>
      </c>
      <c r="DR164" s="1">
        <v>73.267833333333328</v>
      </c>
      <c r="DS164" s="1"/>
      <c r="DT164" s="1"/>
      <c r="DU164" s="1"/>
      <c r="DV164" s="1"/>
      <c r="DW164" s="1" t="s">
        <v>2121</v>
      </c>
      <c r="DX164" s="1"/>
    </row>
    <row r="165" spans="1:128" ht="24" customHeight="1" x14ac:dyDescent="0.25">
      <c r="A165" s="1">
        <v>164</v>
      </c>
      <c r="B165" s="1" t="s">
        <v>1760</v>
      </c>
      <c r="C165" s="1" t="s">
        <v>1761</v>
      </c>
      <c r="D165" s="1" t="s">
        <v>1762</v>
      </c>
      <c r="E165" s="1" t="s">
        <v>1763</v>
      </c>
      <c r="F165" s="1"/>
      <c r="G165" s="1"/>
      <c r="H165" s="1" t="s">
        <v>1764</v>
      </c>
      <c r="I165" s="1" t="s">
        <v>1760</v>
      </c>
      <c r="J165" s="1" t="s">
        <v>1765</v>
      </c>
      <c r="K165" s="1"/>
      <c r="L165" s="1" t="s">
        <v>94</v>
      </c>
      <c r="M165" s="1"/>
      <c r="N165" s="1"/>
      <c r="O165" s="1" t="s">
        <v>117</v>
      </c>
      <c r="P165" s="1"/>
      <c r="Q165" s="1" t="s">
        <v>1766</v>
      </c>
      <c r="R165" s="1" t="s">
        <v>96</v>
      </c>
      <c r="S165" s="4" t="s">
        <v>96</v>
      </c>
      <c r="T165" s="1" t="s">
        <v>145</v>
      </c>
      <c r="U165" s="1" t="s">
        <v>297</v>
      </c>
      <c r="V165" s="1" t="s">
        <v>1766</v>
      </c>
      <c r="W165" s="1"/>
      <c r="X165" s="1"/>
      <c r="Y165" s="1"/>
      <c r="Z165" s="1"/>
      <c r="AA165" s="1" t="s">
        <v>1767</v>
      </c>
      <c r="AB165" s="4" t="s">
        <v>102</v>
      </c>
      <c r="AC165" s="5">
        <v>43191</v>
      </c>
      <c r="AD165" s="1">
        <v>100</v>
      </c>
      <c r="AE165" s="1"/>
      <c r="AF165" s="1" t="s">
        <v>122</v>
      </c>
      <c r="AG165" s="1"/>
      <c r="AH165" s="1" t="s">
        <v>1768</v>
      </c>
      <c r="AI165" s="4" t="s">
        <v>102</v>
      </c>
      <c r="AJ165" s="5">
        <v>43922</v>
      </c>
      <c r="AK165" s="1">
        <v>100</v>
      </c>
      <c r="AL165" s="1"/>
      <c r="AM165" s="1" t="s">
        <v>122</v>
      </c>
      <c r="AN165" s="1" t="s">
        <v>123</v>
      </c>
      <c r="AO165" s="5">
        <v>45047</v>
      </c>
      <c r="AP165" s="1" t="s">
        <v>1682</v>
      </c>
      <c r="AQ165" s="1"/>
      <c r="AR165" s="1">
        <v>86.06</v>
      </c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1">
        <v>44958.083333333336</v>
      </c>
      <c r="BP165" s="1">
        <v>37.33</v>
      </c>
      <c r="BQ165" s="1">
        <v>97.52</v>
      </c>
      <c r="BR165" s="1" t="s">
        <v>1676</v>
      </c>
      <c r="BS165" s="1" t="s">
        <v>206</v>
      </c>
      <c r="BT165" s="1" t="s">
        <v>1769</v>
      </c>
      <c r="BU165" s="5">
        <v>45051</v>
      </c>
      <c r="BV165" s="1">
        <v>83</v>
      </c>
      <c r="BW165" s="1" t="s">
        <v>99</v>
      </c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2"/>
      <c r="CI165" s="1"/>
      <c r="CJ165" s="1"/>
      <c r="CK165" s="1"/>
      <c r="CL165" s="1"/>
      <c r="CM165" s="1" t="s">
        <v>1770</v>
      </c>
      <c r="CN165" s="1">
        <v>45094</v>
      </c>
      <c r="CO165" s="1">
        <v>1</v>
      </c>
      <c r="CP165" s="1">
        <v>2</v>
      </c>
      <c r="CQ165" s="1"/>
      <c r="CR165" s="1"/>
      <c r="CS165" s="1"/>
      <c r="CT165" s="1"/>
      <c r="CU165" s="1">
        <v>5</v>
      </c>
      <c r="CV165" s="1">
        <v>5</v>
      </c>
      <c r="CW165" s="1">
        <v>8.2999999999999989</v>
      </c>
      <c r="CX165" s="1"/>
      <c r="CY165" s="1">
        <v>18.299999999999997</v>
      </c>
      <c r="CZ165" s="1"/>
      <c r="DA165" s="1"/>
      <c r="DB165" s="1"/>
      <c r="DC165" s="1"/>
      <c r="DD165" s="1">
        <v>30.121000000000002</v>
      </c>
      <c r="DE165" s="1"/>
      <c r="DF165" s="1"/>
      <c r="DG165" s="1"/>
      <c r="DH165" s="1">
        <v>73.14</v>
      </c>
      <c r="DI165" s="1">
        <v>25.599</v>
      </c>
      <c r="DJ165" s="1">
        <v>32</v>
      </c>
      <c r="DK165" s="1">
        <v>6.4</v>
      </c>
      <c r="DL165" s="1">
        <v>33.5</v>
      </c>
      <c r="DM165" s="1">
        <v>11.166666666666668</v>
      </c>
      <c r="DN165" s="1">
        <v>7.5</v>
      </c>
      <c r="DO165" s="1">
        <v>3.75</v>
      </c>
      <c r="DP165" s="1">
        <v>69.737666666666669</v>
      </c>
      <c r="DQ165" s="1">
        <v>0</v>
      </c>
      <c r="DR165" s="1">
        <v>69.737666666666669</v>
      </c>
      <c r="DS165" s="1">
        <v>2</v>
      </c>
      <c r="DT165" s="1"/>
      <c r="DU165" s="1" t="s">
        <v>2049</v>
      </c>
      <c r="DV165" s="1" t="s">
        <v>2167</v>
      </c>
      <c r="DW165" s="1" t="s">
        <v>1970</v>
      </c>
      <c r="DX165" s="1"/>
    </row>
    <row r="166" spans="1:128" ht="28.5" customHeight="1" x14ac:dyDescent="0.25">
      <c r="A166" s="1">
        <v>165</v>
      </c>
      <c r="B166" s="1" t="s">
        <v>1709</v>
      </c>
      <c r="C166" s="1" t="s">
        <v>138</v>
      </c>
      <c r="D166" s="1" t="s">
        <v>1710</v>
      </c>
      <c r="E166" s="1" t="s">
        <v>1711</v>
      </c>
      <c r="F166" s="1"/>
      <c r="G166" s="1"/>
      <c r="H166" s="1" t="s">
        <v>1712</v>
      </c>
      <c r="I166" s="1" t="s">
        <v>1713</v>
      </c>
      <c r="J166" s="1" t="s">
        <v>1714</v>
      </c>
      <c r="K166" s="1"/>
      <c r="L166" s="1" t="s">
        <v>94</v>
      </c>
      <c r="M166" s="1"/>
      <c r="N166" s="11">
        <v>45082.868750000001</v>
      </c>
      <c r="O166" s="1" t="s">
        <v>117</v>
      </c>
      <c r="P166" s="1"/>
      <c r="Q166" s="1" t="s">
        <v>1715</v>
      </c>
      <c r="R166" s="1" t="s">
        <v>97</v>
      </c>
      <c r="S166" s="8" t="s">
        <v>1219</v>
      </c>
      <c r="T166" s="1" t="s">
        <v>145</v>
      </c>
      <c r="U166" s="1" t="s">
        <v>569</v>
      </c>
      <c r="V166" s="1" t="s">
        <v>1715</v>
      </c>
      <c r="W166" s="1"/>
      <c r="X166" s="1"/>
      <c r="Y166" s="1"/>
      <c r="Z166" s="1"/>
      <c r="AA166" s="1" t="s">
        <v>1026</v>
      </c>
      <c r="AB166" s="4" t="s">
        <v>102</v>
      </c>
      <c r="AC166" s="5">
        <v>43160</v>
      </c>
      <c r="AD166" s="1">
        <v>92.8</v>
      </c>
      <c r="AE166" s="1"/>
      <c r="AF166" s="1" t="s">
        <v>122</v>
      </c>
      <c r="AG166" s="1"/>
      <c r="AH166" s="1" t="s">
        <v>1026</v>
      </c>
      <c r="AI166" s="4" t="s">
        <v>147</v>
      </c>
      <c r="AJ166" s="5">
        <v>43891</v>
      </c>
      <c r="AK166" s="1">
        <v>61.66</v>
      </c>
      <c r="AL166" s="1"/>
      <c r="AM166" s="1" t="s">
        <v>122</v>
      </c>
      <c r="AN166" s="1" t="s">
        <v>123</v>
      </c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 t="s">
        <v>103</v>
      </c>
      <c r="BH166" s="5">
        <v>45047</v>
      </c>
      <c r="BI166" s="1"/>
      <c r="BJ166" s="1">
        <v>86.2</v>
      </c>
      <c r="BK166" s="1"/>
      <c r="BL166" s="1"/>
      <c r="BM166" s="1"/>
      <c r="BN166" s="1"/>
      <c r="BO166" s="1"/>
      <c r="BP166" s="1"/>
      <c r="BQ166" s="1"/>
      <c r="BR166" s="1"/>
      <c r="BS166" s="1" t="s">
        <v>391</v>
      </c>
      <c r="BT166" s="1" t="s">
        <v>1716</v>
      </c>
      <c r="BU166" s="5">
        <v>45042</v>
      </c>
      <c r="BV166" s="1">
        <v>74.2</v>
      </c>
      <c r="BW166" s="1" t="s">
        <v>815</v>
      </c>
      <c r="BX166" s="1"/>
      <c r="BY166" s="4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 t="s">
        <v>1717</v>
      </c>
      <c r="CN166" s="1">
        <v>45091</v>
      </c>
      <c r="CO166" s="1">
        <v>1</v>
      </c>
      <c r="CP166" s="1">
        <v>5</v>
      </c>
      <c r="CQ166" s="1"/>
      <c r="CR166" s="1"/>
      <c r="CS166" s="1"/>
      <c r="CT166" s="1"/>
      <c r="CU166" s="1">
        <v>4.6399999999999997</v>
      </c>
      <c r="CV166" s="1">
        <v>3.0829999999999997</v>
      </c>
      <c r="CW166" s="1">
        <v>7.42</v>
      </c>
      <c r="CX166" s="1"/>
      <c r="CY166" s="1">
        <v>15.142999999999999</v>
      </c>
      <c r="CZ166" s="1">
        <v>30.169999999999998</v>
      </c>
      <c r="DA166" s="1"/>
      <c r="DB166" s="1"/>
      <c r="DC166" s="1"/>
      <c r="DD166" s="1"/>
      <c r="DE166" s="1"/>
      <c r="DF166" s="1"/>
      <c r="DG166" s="1"/>
      <c r="DH166" s="1"/>
      <c r="DI166" s="1"/>
      <c r="DJ166" s="1">
        <v>39.5</v>
      </c>
      <c r="DK166" s="1">
        <v>7.9</v>
      </c>
      <c r="DL166" s="1">
        <v>48</v>
      </c>
      <c r="DM166" s="1">
        <v>16</v>
      </c>
      <c r="DN166" s="1">
        <v>8</v>
      </c>
      <c r="DO166" s="1">
        <v>4</v>
      </c>
      <c r="DP166" s="1">
        <v>73.212999999999994</v>
      </c>
      <c r="DQ166" s="1">
        <v>0</v>
      </c>
      <c r="DR166" s="1">
        <v>73.212999999999994</v>
      </c>
      <c r="DS166" s="1">
        <v>2</v>
      </c>
      <c r="DT166" s="1">
        <v>1</v>
      </c>
      <c r="DU166" s="1" t="s">
        <v>1969</v>
      </c>
      <c r="DV166" s="1"/>
      <c r="DW166" s="1" t="s">
        <v>1970</v>
      </c>
      <c r="DX166" s="1"/>
    </row>
    <row r="167" spans="1:128" ht="28.5" customHeight="1" x14ac:dyDescent="0.25">
      <c r="A167" s="1">
        <v>166</v>
      </c>
      <c r="B167" s="1" t="s">
        <v>1648</v>
      </c>
      <c r="C167" s="1" t="s">
        <v>1649</v>
      </c>
      <c r="D167" s="1" t="s">
        <v>1650</v>
      </c>
      <c r="E167" s="4" t="s">
        <v>1651</v>
      </c>
      <c r="F167" s="1"/>
      <c r="G167" s="1"/>
      <c r="H167" s="1"/>
      <c r="I167" s="1" t="s">
        <v>1652</v>
      </c>
      <c r="J167" s="1" t="s">
        <v>1653</v>
      </c>
      <c r="K167" s="1"/>
      <c r="L167" s="1" t="s">
        <v>131</v>
      </c>
      <c r="M167" s="1"/>
      <c r="N167" s="11">
        <v>45088.572222222225</v>
      </c>
      <c r="O167" s="1" t="s">
        <v>117</v>
      </c>
      <c r="P167" s="1"/>
      <c r="Q167" s="1" t="s">
        <v>1654</v>
      </c>
      <c r="R167" s="1" t="s">
        <v>96</v>
      </c>
      <c r="S167" s="4" t="s">
        <v>96</v>
      </c>
      <c r="T167" s="1" t="s">
        <v>145</v>
      </c>
      <c r="U167" s="1" t="s">
        <v>1001</v>
      </c>
      <c r="V167" s="1" t="s">
        <v>1654</v>
      </c>
      <c r="W167" s="1"/>
      <c r="X167" s="1"/>
      <c r="Y167" s="1"/>
      <c r="Z167" s="1"/>
      <c r="AA167" s="1" t="s">
        <v>1655</v>
      </c>
      <c r="AB167" s="4" t="s">
        <v>102</v>
      </c>
      <c r="AC167" s="5">
        <v>43191</v>
      </c>
      <c r="AD167" s="1">
        <v>88.8</v>
      </c>
      <c r="AE167" s="1"/>
      <c r="AF167" s="1" t="s">
        <v>122</v>
      </c>
      <c r="AG167" s="1"/>
      <c r="AH167" s="1" t="s">
        <v>1655</v>
      </c>
      <c r="AI167" s="4" t="s">
        <v>102</v>
      </c>
      <c r="AJ167" s="5">
        <v>43922</v>
      </c>
      <c r="AK167" s="1">
        <v>94</v>
      </c>
      <c r="AL167" s="1"/>
      <c r="AM167" s="1" t="s">
        <v>122</v>
      </c>
      <c r="AN167" s="1" t="s">
        <v>123</v>
      </c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1">
        <v>44958.770833333336</v>
      </c>
      <c r="BP167" s="1">
        <v>18.329999999999998</v>
      </c>
      <c r="BQ167" s="1">
        <v>75</v>
      </c>
      <c r="BR167" s="1" t="s">
        <v>1676</v>
      </c>
      <c r="BS167" s="1" t="s">
        <v>1526</v>
      </c>
      <c r="BT167" s="1" t="s">
        <v>1656</v>
      </c>
      <c r="BU167" s="5">
        <v>45077</v>
      </c>
      <c r="BV167" s="1">
        <v>73.23</v>
      </c>
      <c r="BW167" s="1" t="s">
        <v>99</v>
      </c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2"/>
      <c r="CI167" s="5">
        <v>44927</v>
      </c>
      <c r="CJ167" s="1">
        <v>16.309999999999999</v>
      </c>
      <c r="CK167" s="1">
        <v>35.29</v>
      </c>
      <c r="CL167" s="1" t="s">
        <v>1673</v>
      </c>
      <c r="CM167" s="1" t="s">
        <v>1657</v>
      </c>
      <c r="CN167" s="1">
        <v>45094</v>
      </c>
      <c r="CO167" s="1">
        <v>1</v>
      </c>
      <c r="CP167" s="1">
        <v>2</v>
      </c>
      <c r="CQ167" s="1"/>
      <c r="CR167" s="1"/>
      <c r="CS167" s="1"/>
      <c r="CT167" s="1"/>
      <c r="CU167" s="1">
        <v>4.4400000000000004</v>
      </c>
      <c r="CV167" s="1">
        <v>4.6999999999999993</v>
      </c>
      <c r="CW167" s="1">
        <v>7.3230000000000004</v>
      </c>
      <c r="CX167" s="1"/>
      <c r="CY167" s="1">
        <v>16.463000000000001</v>
      </c>
      <c r="CZ167" s="1"/>
      <c r="DA167" s="1"/>
      <c r="DB167" s="1"/>
      <c r="DC167" s="1"/>
      <c r="DD167" s="1"/>
      <c r="DE167" s="1">
        <v>21.101500000000001</v>
      </c>
      <c r="DF167" s="1">
        <v>56.391500000000001</v>
      </c>
      <c r="DG167" s="1">
        <v>19.737025000000003</v>
      </c>
      <c r="DH167" s="1">
        <v>56.25</v>
      </c>
      <c r="DI167" s="1">
        <v>20</v>
      </c>
      <c r="DJ167" s="1">
        <v>32.5</v>
      </c>
      <c r="DK167" s="1">
        <v>6.5</v>
      </c>
      <c r="DL167" s="1">
        <v>38</v>
      </c>
      <c r="DM167" s="1">
        <v>12.666666666666666</v>
      </c>
      <c r="DN167" s="1">
        <v>6.5</v>
      </c>
      <c r="DO167" s="1">
        <v>3.25</v>
      </c>
      <c r="DP167" s="1">
        <v>58.616691666666668</v>
      </c>
      <c r="DQ167" s="1">
        <v>0</v>
      </c>
      <c r="DR167" s="1">
        <v>58.616691666666668</v>
      </c>
      <c r="DS167" s="1">
        <v>2</v>
      </c>
      <c r="DT167" s="1"/>
      <c r="DU167" s="1" t="s">
        <v>1969</v>
      </c>
      <c r="DV167" s="1" t="s">
        <v>2168</v>
      </c>
      <c r="DW167" s="1"/>
      <c r="DX167" s="1"/>
    </row>
    <row r="168" spans="1:128" ht="27" customHeight="1" x14ac:dyDescent="0.25">
      <c r="A168" s="1">
        <v>167</v>
      </c>
      <c r="B168" s="1" t="s">
        <v>1659</v>
      </c>
      <c r="C168" s="1" t="s">
        <v>138</v>
      </c>
      <c r="D168" s="1" t="s">
        <v>1660</v>
      </c>
      <c r="E168" s="4" t="s">
        <v>1661</v>
      </c>
      <c r="F168" s="1"/>
      <c r="G168" s="1"/>
      <c r="H168" s="1" t="s">
        <v>1662</v>
      </c>
      <c r="I168" s="1" t="s">
        <v>1663</v>
      </c>
      <c r="J168" s="1" t="s">
        <v>1664</v>
      </c>
      <c r="K168" s="1"/>
      <c r="L168" s="1" t="s">
        <v>116</v>
      </c>
      <c r="M168" s="1"/>
      <c r="N168" s="11">
        <v>45088.716666666667</v>
      </c>
      <c r="O168" s="1" t="s">
        <v>117</v>
      </c>
      <c r="P168" s="1"/>
      <c r="Q168" s="1" t="s">
        <v>1665</v>
      </c>
      <c r="R168" s="1" t="s">
        <v>97</v>
      </c>
      <c r="S168" s="8" t="s">
        <v>379</v>
      </c>
      <c r="T168" s="1" t="s">
        <v>145</v>
      </c>
      <c r="U168" s="1" t="s">
        <v>297</v>
      </c>
      <c r="V168" s="1" t="s">
        <v>1666</v>
      </c>
      <c r="W168" s="1"/>
      <c r="X168" s="1"/>
      <c r="Y168" s="1"/>
      <c r="Z168" s="1"/>
      <c r="AA168" s="1" t="s">
        <v>1667</v>
      </c>
      <c r="AB168" s="4" t="s">
        <v>102</v>
      </c>
      <c r="AC168" s="5">
        <v>42795</v>
      </c>
      <c r="AD168" s="1">
        <v>100</v>
      </c>
      <c r="AE168" s="1"/>
      <c r="AF168" s="1" t="s">
        <v>122</v>
      </c>
      <c r="AG168" s="1"/>
      <c r="AH168" s="1" t="s">
        <v>1667</v>
      </c>
      <c r="AI168" s="4" t="s">
        <v>147</v>
      </c>
      <c r="AJ168" s="5">
        <v>43525</v>
      </c>
      <c r="AK168" s="1">
        <v>79.5</v>
      </c>
      <c r="AL168" s="1"/>
      <c r="AM168" s="1" t="s">
        <v>122</v>
      </c>
      <c r="AN168" s="1" t="s">
        <v>123</v>
      </c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1">
        <v>44958.3125</v>
      </c>
      <c r="BP168" s="1">
        <v>31</v>
      </c>
      <c r="BQ168" s="1">
        <v>94.39</v>
      </c>
      <c r="BR168" s="1" t="s">
        <v>1676</v>
      </c>
      <c r="BS168" s="1" t="s">
        <v>1668</v>
      </c>
      <c r="BT168" s="1" t="s">
        <v>1669</v>
      </c>
      <c r="BU168" s="5">
        <v>45071</v>
      </c>
      <c r="BV168" s="1">
        <v>81.31</v>
      </c>
      <c r="BW168" s="1" t="s">
        <v>815</v>
      </c>
      <c r="BX168" s="1"/>
      <c r="BY168" s="4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 t="s">
        <v>1670</v>
      </c>
      <c r="CN168" s="1">
        <v>45091</v>
      </c>
      <c r="CO168" s="1">
        <v>2</v>
      </c>
      <c r="CP168" s="1">
        <v>1</v>
      </c>
      <c r="CQ168" s="1"/>
      <c r="CR168" s="1"/>
      <c r="CS168" s="1"/>
      <c r="CT168" s="1"/>
      <c r="CU168" s="1">
        <v>5</v>
      </c>
      <c r="CV168" s="1">
        <v>3.9750000000000001</v>
      </c>
      <c r="CW168" s="1">
        <v>8.1310000000000002</v>
      </c>
      <c r="CX168" s="1"/>
      <c r="CY168" s="1">
        <v>17.106000000000002</v>
      </c>
      <c r="CZ168" s="1"/>
      <c r="DA168" s="1"/>
      <c r="DB168" s="1"/>
      <c r="DC168" s="1"/>
      <c r="DD168" s="1"/>
      <c r="DE168" s="1"/>
      <c r="DF168" s="1"/>
      <c r="DG168" s="1"/>
      <c r="DH168" s="1">
        <v>70.792500000000004</v>
      </c>
      <c r="DI168" s="1">
        <v>24.777374999999999</v>
      </c>
      <c r="DJ168" s="1">
        <v>36.75</v>
      </c>
      <c r="DK168" s="1">
        <v>7.35</v>
      </c>
      <c r="DL168" s="1">
        <v>42</v>
      </c>
      <c r="DM168" s="1">
        <v>14</v>
      </c>
      <c r="DN168" s="1">
        <v>7</v>
      </c>
      <c r="DO168" s="1">
        <v>3.5</v>
      </c>
      <c r="DP168" s="1">
        <v>66.733374999999995</v>
      </c>
      <c r="DQ168" s="1">
        <v>0</v>
      </c>
      <c r="DR168" s="1">
        <v>66.733374999999995</v>
      </c>
      <c r="DS168" s="1">
        <v>1</v>
      </c>
      <c r="DT168" s="1">
        <v>1</v>
      </c>
      <c r="DU168" s="1" t="s">
        <v>2060</v>
      </c>
      <c r="DV168" s="1" t="s">
        <v>2105</v>
      </c>
      <c r="DW168" s="1" t="s">
        <v>1970</v>
      </c>
      <c r="DX168" s="1"/>
    </row>
    <row r="169" spans="1:128" ht="28.5" customHeight="1" x14ac:dyDescent="0.25">
      <c r="A169" s="1">
        <v>168</v>
      </c>
      <c r="B169" s="1" t="s">
        <v>1996</v>
      </c>
      <c r="C169" s="1"/>
      <c r="D169" s="1" t="s">
        <v>1997</v>
      </c>
      <c r="E169" s="1" t="s">
        <v>1998</v>
      </c>
      <c r="F169" s="1"/>
      <c r="G169" s="1"/>
      <c r="H169" s="1" t="s">
        <v>1999</v>
      </c>
      <c r="I169" s="1" t="s">
        <v>1996</v>
      </c>
      <c r="J169" s="1" t="s">
        <v>2000</v>
      </c>
      <c r="K169" s="1"/>
      <c r="L169" s="1" t="s">
        <v>94</v>
      </c>
      <c r="M169" s="1"/>
      <c r="N169" s="11">
        <v>45089.655555555553</v>
      </c>
      <c r="O169" s="1" t="s">
        <v>117</v>
      </c>
      <c r="P169" s="1"/>
      <c r="Q169" s="1" t="s">
        <v>2001</v>
      </c>
      <c r="R169" s="1" t="s">
        <v>97</v>
      </c>
      <c r="S169" s="4" t="s">
        <v>249</v>
      </c>
      <c r="T169" s="1" t="s">
        <v>120</v>
      </c>
      <c r="U169" s="1" t="s">
        <v>297</v>
      </c>
      <c r="V169" s="1" t="s">
        <v>2001</v>
      </c>
      <c r="W169" s="1"/>
      <c r="X169" s="1"/>
      <c r="Y169" s="1"/>
      <c r="Z169" s="1"/>
      <c r="AA169" s="1" t="s">
        <v>2002</v>
      </c>
      <c r="AB169" s="4" t="s">
        <v>147</v>
      </c>
      <c r="AC169" s="5">
        <v>43160</v>
      </c>
      <c r="AD169" s="1">
        <v>85.6</v>
      </c>
      <c r="AE169" s="1"/>
      <c r="AF169" s="1" t="s">
        <v>122</v>
      </c>
      <c r="AG169" s="1"/>
      <c r="AH169" s="1" t="s">
        <v>2003</v>
      </c>
      <c r="AI169" s="4" t="s">
        <v>147</v>
      </c>
      <c r="AJ169" s="5">
        <v>43891</v>
      </c>
      <c r="AK169" s="1">
        <v>71.099999999999994</v>
      </c>
      <c r="AL169" s="1"/>
      <c r="AM169" s="1" t="s">
        <v>122</v>
      </c>
      <c r="AN169" s="1" t="s">
        <v>123</v>
      </c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 t="s">
        <v>103</v>
      </c>
      <c r="BH169" s="5">
        <v>45047</v>
      </c>
      <c r="BI169" s="1">
        <v>613.5</v>
      </c>
      <c r="BJ169" s="1">
        <v>73.98</v>
      </c>
      <c r="BK169" s="1"/>
      <c r="BL169" s="1"/>
      <c r="BM169" s="1"/>
      <c r="BN169" s="1"/>
      <c r="BO169" s="1"/>
      <c r="BP169" s="1"/>
      <c r="BQ169" s="1"/>
      <c r="BR169" s="1"/>
      <c r="BS169" s="1" t="s">
        <v>637</v>
      </c>
      <c r="BT169" s="1" t="s">
        <v>2004</v>
      </c>
      <c r="BU169" s="5">
        <v>45068</v>
      </c>
      <c r="BV169" s="1">
        <v>78.8</v>
      </c>
      <c r="BW169" s="1" t="s">
        <v>99</v>
      </c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 t="s">
        <v>1996</v>
      </c>
      <c r="CN169" s="1">
        <v>45100</v>
      </c>
      <c r="CO169" s="1">
        <v>1</v>
      </c>
      <c r="CP169" s="1">
        <v>3</v>
      </c>
      <c r="CQ169" s="1" t="s">
        <v>1968</v>
      </c>
      <c r="CR169" s="1"/>
      <c r="CS169" s="1"/>
      <c r="CT169" s="1"/>
      <c r="CU169" s="1">
        <v>4.28</v>
      </c>
      <c r="CV169" s="1">
        <v>3.5549999999999997</v>
      </c>
      <c r="CW169" s="1">
        <v>7.879999999999999</v>
      </c>
      <c r="CX169" s="1"/>
      <c r="CY169" s="1">
        <v>15.715</v>
      </c>
      <c r="CZ169" s="1">
        <v>25.893000000000001</v>
      </c>
      <c r="DA169" s="1"/>
      <c r="DB169" s="1"/>
      <c r="DC169" s="1"/>
      <c r="DD169" s="1"/>
      <c r="DE169" s="1"/>
      <c r="DF169" s="1"/>
      <c r="DG169" s="1"/>
      <c r="DH169" s="1"/>
      <c r="DI169" s="1"/>
      <c r="DJ169" s="1">
        <v>22.5</v>
      </c>
      <c r="DK169" s="1">
        <v>4.5</v>
      </c>
      <c r="DL169" s="1">
        <v>46.5</v>
      </c>
      <c r="DM169" s="1">
        <v>15.5</v>
      </c>
      <c r="DN169" s="1">
        <v>4</v>
      </c>
      <c r="DO169" s="1">
        <v>2</v>
      </c>
      <c r="DP169" s="1">
        <v>63.608000000000004</v>
      </c>
      <c r="DQ169" s="1">
        <v>0</v>
      </c>
      <c r="DR169" s="1">
        <v>63.608000000000004</v>
      </c>
      <c r="DS169" s="1">
        <v>4</v>
      </c>
      <c r="DT169" s="1">
        <v>3</v>
      </c>
      <c r="DU169" s="1" t="s">
        <v>2005</v>
      </c>
      <c r="DV169" s="1"/>
      <c r="DW169" s="1" t="s">
        <v>1970</v>
      </c>
      <c r="DX169" s="1" t="s">
        <v>2006</v>
      </c>
    </row>
    <row r="170" spans="1:128" ht="28.5" customHeight="1" x14ac:dyDescent="0.25">
      <c r="A170" s="1">
        <v>169</v>
      </c>
      <c r="B170" s="1" t="s">
        <v>1739</v>
      </c>
      <c r="C170" s="1" t="s">
        <v>615</v>
      </c>
      <c r="D170" s="1" t="s">
        <v>1740</v>
      </c>
      <c r="E170" s="1" t="s">
        <v>1741</v>
      </c>
      <c r="F170" s="1"/>
      <c r="G170" s="1"/>
      <c r="H170" s="1"/>
      <c r="I170" s="1" t="s">
        <v>1742</v>
      </c>
      <c r="J170" s="1" t="s">
        <v>1743</v>
      </c>
      <c r="K170" s="1"/>
      <c r="L170" s="1" t="s">
        <v>94</v>
      </c>
      <c r="M170" s="1" t="s">
        <v>96</v>
      </c>
      <c r="N170" s="11">
        <v>45090.502083333333</v>
      </c>
      <c r="O170" s="1" t="s">
        <v>117</v>
      </c>
      <c r="P170" s="1"/>
      <c r="Q170" s="1" t="s">
        <v>1744</v>
      </c>
      <c r="R170" s="1" t="s">
        <v>96</v>
      </c>
      <c r="S170" s="4" t="s">
        <v>96</v>
      </c>
      <c r="T170" s="1" t="s">
        <v>145</v>
      </c>
      <c r="U170" s="1" t="s">
        <v>297</v>
      </c>
      <c r="V170" s="1" t="s">
        <v>1744</v>
      </c>
      <c r="W170" s="1"/>
      <c r="X170" s="1"/>
      <c r="Y170" s="1"/>
      <c r="Z170" s="1"/>
      <c r="AA170" s="1" t="s">
        <v>1655</v>
      </c>
      <c r="AB170" s="4" t="s">
        <v>102</v>
      </c>
      <c r="AC170" s="5">
        <v>42125</v>
      </c>
      <c r="AD170" s="1">
        <v>84</v>
      </c>
      <c r="AE170" s="1"/>
      <c r="AF170" s="1" t="s">
        <v>122</v>
      </c>
      <c r="AG170" s="1"/>
      <c r="AH170" s="1" t="s">
        <v>1745</v>
      </c>
      <c r="AI170" s="4" t="s">
        <v>147</v>
      </c>
      <c r="AJ170" s="5">
        <v>42795</v>
      </c>
      <c r="AK170" s="1">
        <v>61.5</v>
      </c>
      <c r="AL170" s="1"/>
      <c r="AM170" s="1" t="s">
        <v>122</v>
      </c>
      <c r="AN170" s="1" t="s">
        <v>123</v>
      </c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 t="s">
        <v>103</v>
      </c>
      <c r="BH170" s="5">
        <v>45047</v>
      </c>
      <c r="BI170" s="1">
        <v>200</v>
      </c>
      <c r="BJ170" s="1">
        <v>77.73</v>
      </c>
      <c r="BK170" s="1"/>
      <c r="BL170" s="1"/>
      <c r="BM170" s="1"/>
      <c r="BN170" s="1"/>
      <c r="BO170" s="1"/>
      <c r="BP170" s="1"/>
      <c r="BQ170" s="1"/>
      <c r="BR170" s="1"/>
      <c r="BS170" s="1" t="s">
        <v>149</v>
      </c>
      <c r="BT170" s="1" t="s">
        <v>1746</v>
      </c>
      <c r="BU170" s="5">
        <v>44301</v>
      </c>
      <c r="BV170" s="1">
        <v>78.2</v>
      </c>
      <c r="BW170" s="1" t="s">
        <v>165</v>
      </c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2"/>
      <c r="CI170" s="1"/>
      <c r="CJ170" s="1"/>
      <c r="CK170" s="1"/>
      <c r="CL170" s="1"/>
      <c r="CM170" s="1" t="s">
        <v>1747</v>
      </c>
      <c r="CN170" s="1">
        <v>45094</v>
      </c>
      <c r="CO170" s="1">
        <v>1</v>
      </c>
      <c r="CP170" s="1">
        <v>2</v>
      </c>
      <c r="CQ170" s="1"/>
      <c r="CR170" s="1"/>
      <c r="CS170" s="1"/>
      <c r="CT170" s="1"/>
      <c r="CU170" s="1">
        <v>4.2</v>
      </c>
      <c r="CV170" s="1">
        <v>3.0750000000000002</v>
      </c>
      <c r="CW170" s="1">
        <v>7.82</v>
      </c>
      <c r="CX170" s="1"/>
      <c r="CY170" s="1">
        <v>15.095000000000001</v>
      </c>
      <c r="CZ170" s="1">
        <v>27.205500000000001</v>
      </c>
      <c r="DA170" s="1"/>
      <c r="DB170" s="1"/>
      <c r="DC170" s="1"/>
      <c r="DD170" s="1"/>
      <c r="DE170" s="1"/>
      <c r="DF170" s="1"/>
      <c r="DG170" s="1"/>
      <c r="DH170" s="1"/>
      <c r="DI170" s="1"/>
      <c r="DJ170" s="1">
        <v>25.5</v>
      </c>
      <c r="DK170" s="1">
        <v>5.0999999999999996</v>
      </c>
      <c r="DL170" s="1">
        <v>32.5</v>
      </c>
      <c r="DM170" s="1">
        <v>10.833333333333332</v>
      </c>
      <c r="DN170" s="1">
        <v>7</v>
      </c>
      <c r="DO170" s="1">
        <v>3.5</v>
      </c>
      <c r="DP170" s="1">
        <v>61.733833333333337</v>
      </c>
      <c r="DQ170" s="1">
        <v>0</v>
      </c>
      <c r="DR170" s="1">
        <v>61.733833333333337</v>
      </c>
      <c r="DS170" s="1">
        <v>3</v>
      </c>
      <c r="DT170" s="1"/>
      <c r="DU170" s="1" t="s">
        <v>1969</v>
      </c>
      <c r="DV170" s="1" t="s">
        <v>2169</v>
      </c>
      <c r="DW170" s="1" t="s">
        <v>1970</v>
      </c>
      <c r="DX170" s="1"/>
    </row>
    <row r="171" spans="1:128" ht="28.5" customHeight="1" x14ac:dyDescent="0.25">
      <c r="A171" s="1">
        <v>170</v>
      </c>
      <c r="B171" s="1" t="s">
        <v>1868</v>
      </c>
      <c r="C171" s="1" t="s">
        <v>1869</v>
      </c>
      <c r="D171" s="1" t="s">
        <v>1870</v>
      </c>
      <c r="E171" s="1" t="s">
        <v>1871</v>
      </c>
      <c r="F171" s="1"/>
      <c r="G171" s="1"/>
      <c r="H171" s="1" t="s">
        <v>1872</v>
      </c>
      <c r="I171" s="1" t="s">
        <v>1873</v>
      </c>
      <c r="J171" s="1" t="s">
        <v>1874</v>
      </c>
      <c r="K171" s="1"/>
      <c r="L171" s="1" t="s">
        <v>231</v>
      </c>
      <c r="M171" s="1" t="s">
        <v>96</v>
      </c>
      <c r="N171" s="11">
        <v>45090.556250000001</v>
      </c>
      <c r="O171" s="1" t="s">
        <v>95</v>
      </c>
      <c r="P171" s="1"/>
      <c r="Q171" s="1" t="s">
        <v>1875</v>
      </c>
      <c r="R171" s="1" t="s">
        <v>97</v>
      </c>
      <c r="S171" s="4" t="s">
        <v>235</v>
      </c>
      <c r="T171" s="1" t="s">
        <v>145</v>
      </c>
      <c r="U171" s="1" t="s">
        <v>569</v>
      </c>
      <c r="V171" s="1" t="s">
        <v>1875</v>
      </c>
      <c r="W171" s="1"/>
      <c r="X171" s="1"/>
      <c r="Y171" s="1"/>
      <c r="Z171" s="1"/>
      <c r="AA171" s="1" t="s">
        <v>1876</v>
      </c>
      <c r="AB171" s="4" t="s">
        <v>147</v>
      </c>
      <c r="AC171" s="5">
        <v>43160</v>
      </c>
      <c r="AD171" s="1">
        <v>74.2</v>
      </c>
      <c r="AE171" s="1"/>
      <c r="AF171" s="1" t="s">
        <v>122</v>
      </c>
      <c r="AG171" s="1"/>
      <c r="AH171" s="1" t="s">
        <v>1877</v>
      </c>
      <c r="AI171" s="4" t="s">
        <v>147</v>
      </c>
      <c r="AJ171" s="5">
        <v>43891</v>
      </c>
      <c r="AK171" s="1">
        <v>81.67</v>
      </c>
      <c r="AL171" s="1"/>
      <c r="AM171" s="1" t="s">
        <v>122</v>
      </c>
      <c r="AN171" s="1" t="s">
        <v>123</v>
      </c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 t="s">
        <v>103</v>
      </c>
      <c r="BH171" s="5">
        <v>45047</v>
      </c>
      <c r="BI171" s="1">
        <v>710.5</v>
      </c>
      <c r="BJ171" s="1">
        <v>95.41</v>
      </c>
      <c r="BK171" s="1"/>
      <c r="BL171" s="1"/>
      <c r="BM171" s="1"/>
      <c r="BN171" s="1"/>
      <c r="BO171" s="1"/>
      <c r="BP171" s="1"/>
      <c r="BQ171" s="1"/>
      <c r="BR171" s="1"/>
      <c r="BS171" s="1" t="s">
        <v>238</v>
      </c>
      <c r="BT171" s="1" t="s">
        <v>1878</v>
      </c>
      <c r="BU171" s="5">
        <v>45077</v>
      </c>
      <c r="BV171" s="1">
        <v>70.8</v>
      </c>
      <c r="BW171" s="1" t="s">
        <v>195</v>
      </c>
      <c r="BX171" s="1">
        <v>0</v>
      </c>
      <c r="BY171" s="1">
        <v>0</v>
      </c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 t="s">
        <v>1879</v>
      </c>
      <c r="CN171" s="1">
        <v>45100</v>
      </c>
      <c r="CO171" s="1">
        <v>1</v>
      </c>
      <c r="CP171" s="1">
        <v>5</v>
      </c>
      <c r="CQ171" s="1" t="s">
        <v>1968</v>
      </c>
      <c r="CR171" s="1"/>
      <c r="CS171" s="1"/>
      <c r="CT171" s="1"/>
      <c r="CU171" s="1">
        <v>3.71</v>
      </c>
      <c r="CV171" s="1">
        <v>4.0834999999999999</v>
      </c>
      <c r="CW171" s="1">
        <v>7.08</v>
      </c>
      <c r="CX171" s="1"/>
      <c r="CY171" s="1">
        <v>14.8735</v>
      </c>
      <c r="CZ171" s="1">
        <v>33.393499999999996</v>
      </c>
      <c r="DA171" s="1"/>
      <c r="DB171" s="1"/>
      <c r="DC171" s="1"/>
      <c r="DD171" s="1"/>
      <c r="DE171" s="1"/>
      <c r="DF171" s="1"/>
      <c r="DG171" s="1"/>
      <c r="DH171" s="1"/>
      <c r="DI171" s="1"/>
      <c r="DJ171" s="1">
        <v>28</v>
      </c>
      <c r="DK171" s="1">
        <v>5.6000000000000005</v>
      </c>
      <c r="DL171" s="17">
        <v>37</v>
      </c>
      <c r="DM171" s="1">
        <v>12.333333333333334</v>
      </c>
      <c r="DN171" s="1">
        <v>5</v>
      </c>
      <c r="DO171" s="17">
        <v>2.5</v>
      </c>
      <c r="DP171" s="1">
        <v>68.700333333333333</v>
      </c>
      <c r="DQ171" s="17">
        <v>0</v>
      </c>
      <c r="DR171" s="1">
        <v>68.700333333333333</v>
      </c>
      <c r="DS171" s="1">
        <v>1</v>
      </c>
      <c r="DT171" s="4"/>
      <c r="DU171" s="1" t="s">
        <v>2049</v>
      </c>
      <c r="DV171" s="4"/>
      <c r="DW171" s="4" t="s">
        <v>1970</v>
      </c>
      <c r="DX171" s="1" t="s">
        <v>100</v>
      </c>
    </row>
    <row r="172" spans="1:128" ht="28.5" customHeight="1" x14ac:dyDescent="0.25">
      <c r="A172" s="1">
        <v>171</v>
      </c>
      <c r="B172" s="1" t="s">
        <v>1891</v>
      </c>
      <c r="C172" s="1"/>
      <c r="D172" s="1" t="s">
        <v>1892</v>
      </c>
      <c r="E172" s="1" t="s">
        <v>1893</v>
      </c>
      <c r="F172" s="1"/>
      <c r="G172" s="1"/>
      <c r="H172" s="1"/>
      <c r="I172" s="1" t="s">
        <v>1891</v>
      </c>
      <c r="J172" s="1" t="s">
        <v>1894</v>
      </c>
      <c r="K172" s="1"/>
      <c r="L172" s="1" t="s">
        <v>116</v>
      </c>
      <c r="M172" s="1"/>
      <c r="N172" s="11">
        <v>45092.675000000003</v>
      </c>
      <c r="O172" s="1" t="s">
        <v>95</v>
      </c>
      <c r="P172" s="1"/>
      <c r="Q172" s="1" t="s">
        <v>1895</v>
      </c>
      <c r="R172" s="1" t="s">
        <v>96</v>
      </c>
      <c r="S172" s="4" t="s">
        <v>634</v>
      </c>
      <c r="T172" s="1" t="s">
        <v>145</v>
      </c>
      <c r="U172" s="1" t="s">
        <v>297</v>
      </c>
      <c r="V172" s="1" t="s">
        <v>1895</v>
      </c>
      <c r="W172" s="1"/>
      <c r="X172" s="1"/>
      <c r="Y172" s="1"/>
      <c r="Z172" s="1"/>
      <c r="AA172" s="1" t="s">
        <v>1896</v>
      </c>
      <c r="AB172" s="4" t="s">
        <v>147</v>
      </c>
      <c r="AC172" s="5">
        <v>42795</v>
      </c>
      <c r="AD172" s="1">
        <v>94.8</v>
      </c>
      <c r="AE172" s="1"/>
      <c r="AF172" s="1" t="s">
        <v>122</v>
      </c>
      <c r="AG172" s="1"/>
      <c r="AH172" s="1" t="s">
        <v>1897</v>
      </c>
      <c r="AI172" s="4" t="s">
        <v>147</v>
      </c>
      <c r="AJ172" s="5">
        <v>43525</v>
      </c>
      <c r="AK172" s="1">
        <v>75.599999999999994</v>
      </c>
      <c r="AL172" s="1"/>
      <c r="AM172" s="1" t="s">
        <v>122</v>
      </c>
      <c r="AN172" s="1" t="s">
        <v>123</v>
      </c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 t="s">
        <v>103</v>
      </c>
      <c r="BH172" s="5">
        <v>45047</v>
      </c>
      <c r="BI172" s="1">
        <v>637.5</v>
      </c>
      <c r="BJ172" s="1">
        <v>80.930000000000007</v>
      </c>
      <c r="BK172" s="1"/>
      <c r="BL172" s="1"/>
      <c r="BM172" s="1"/>
      <c r="BN172" s="1"/>
      <c r="BO172" s="1"/>
      <c r="BP172" s="1"/>
      <c r="BQ172" s="1"/>
      <c r="BR172" s="1"/>
      <c r="BS172" s="1" t="s">
        <v>149</v>
      </c>
      <c r="BT172" s="1" t="s">
        <v>1898</v>
      </c>
      <c r="BU172" s="5">
        <v>45071</v>
      </c>
      <c r="BV172" s="1">
        <v>86.8</v>
      </c>
      <c r="BW172" s="1" t="s">
        <v>165</v>
      </c>
      <c r="BX172" s="1" t="s">
        <v>1899</v>
      </c>
      <c r="BY172" s="1" t="s">
        <v>1899</v>
      </c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 t="s">
        <v>1891</v>
      </c>
      <c r="CN172" s="1">
        <v>45100</v>
      </c>
      <c r="CO172" s="1">
        <v>1</v>
      </c>
      <c r="CP172" s="1">
        <v>3</v>
      </c>
      <c r="CQ172" s="1" t="s">
        <v>1968</v>
      </c>
      <c r="CR172" s="1"/>
      <c r="CS172" s="1"/>
      <c r="CT172" s="1"/>
      <c r="CU172" s="1">
        <v>4.74</v>
      </c>
      <c r="CV172" s="1">
        <v>3.7799999999999994</v>
      </c>
      <c r="CW172" s="1">
        <v>8.68</v>
      </c>
      <c r="CX172" s="1"/>
      <c r="CY172" s="1">
        <v>17.2</v>
      </c>
      <c r="CZ172" s="1">
        <v>28.325500000000002</v>
      </c>
      <c r="DA172" s="1"/>
      <c r="DB172" s="1"/>
      <c r="DC172" s="1"/>
      <c r="DD172" s="1"/>
      <c r="DE172" s="1"/>
      <c r="DF172" s="1"/>
      <c r="DG172" s="1"/>
      <c r="DH172" s="1"/>
      <c r="DI172" s="1"/>
      <c r="DJ172" s="1">
        <v>39.5</v>
      </c>
      <c r="DK172" s="1">
        <v>7.9</v>
      </c>
      <c r="DL172" s="1">
        <v>46.5</v>
      </c>
      <c r="DM172" s="1">
        <v>15.5</v>
      </c>
      <c r="DN172" s="1">
        <v>7</v>
      </c>
      <c r="DO172" s="1">
        <v>3.5</v>
      </c>
      <c r="DP172" s="1">
        <v>72.4255</v>
      </c>
      <c r="DQ172" s="1">
        <v>0</v>
      </c>
      <c r="DR172" s="1">
        <v>72.4255</v>
      </c>
      <c r="DS172" s="1">
        <v>3</v>
      </c>
      <c r="DT172" s="1">
        <v>2</v>
      </c>
      <c r="DU172" s="1" t="s">
        <v>2005</v>
      </c>
      <c r="DV172" s="1"/>
      <c r="DW172" s="1" t="s">
        <v>1970</v>
      </c>
      <c r="DX172" s="1" t="s">
        <v>100</v>
      </c>
    </row>
    <row r="173" spans="1:128" ht="33" customHeight="1" x14ac:dyDescent="0.25">
      <c r="A173" s="1">
        <v>172</v>
      </c>
      <c r="B173" s="1" t="s">
        <v>1910</v>
      </c>
      <c r="C173" s="1" t="s">
        <v>1911</v>
      </c>
      <c r="D173" s="1" t="s">
        <v>1912</v>
      </c>
      <c r="E173" s="1" t="s">
        <v>1913</v>
      </c>
      <c r="F173" s="1"/>
      <c r="G173" s="1"/>
      <c r="H173" s="1" t="s">
        <v>1914</v>
      </c>
      <c r="I173" s="1" t="s">
        <v>1915</v>
      </c>
      <c r="J173" s="1" t="s">
        <v>1916</v>
      </c>
      <c r="K173" s="1"/>
      <c r="L173" s="1" t="s">
        <v>94</v>
      </c>
      <c r="M173" s="1" t="s">
        <v>784</v>
      </c>
      <c r="N173" s="11">
        <v>45094.474999999999</v>
      </c>
      <c r="O173" s="1" t="s">
        <v>95</v>
      </c>
      <c r="P173" s="1"/>
      <c r="Q173" s="1" t="s">
        <v>1917</v>
      </c>
      <c r="R173" s="1" t="s">
        <v>97</v>
      </c>
      <c r="S173" s="4" t="s">
        <v>784</v>
      </c>
      <c r="T173" s="1" t="s">
        <v>120</v>
      </c>
      <c r="U173" s="1" t="s">
        <v>98</v>
      </c>
      <c r="V173" s="1" t="s">
        <v>1917</v>
      </c>
      <c r="W173" s="1"/>
      <c r="X173" s="1"/>
      <c r="Y173" s="1"/>
      <c r="Z173" s="1"/>
      <c r="AA173" s="1" t="s">
        <v>1918</v>
      </c>
      <c r="AB173" s="4" t="s">
        <v>147</v>
      </c>
      <c r="AC173" s="5">
        <v>43191</v>
      </c>
      <c r="AD173" s="1">
        <v>70</v>
      </c>
      <c r="AE173" s="1"/>
      <c r="AF173" s="1" t="s">
        <v>122</v>
      </c>
      <c r="AG173" s="1"/>
      <c r="AH173" s="1" t="s">
        <v>1918</v>
      </c>
      <c r="AI173" s="4" t="s">
        <v>147</v>
      </c>
      <c r="AJ173" s="5">
        <v>43891</v>
      </c>
      <c r="AK173" s="1">
        <v>67.83</v>
      </c>
      <c r="AL173" s="1"/>
      <c r="AM173" s="1" t="s">
        <v>122</v>
      </c>
      <c r="AN173" s="1" t="s">
        <v>123</v>
      </c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 t="s">
        <v>103</v>
      </c>
      <c r="BH173" s="5">
        <v>45047</v>
      </c>
      <c r="BI173" s="1">
        <v>749.5</v>
      </c>
      <c r="BJ173" s="1">
        <v>98.55</v>
      </c>
      <c r="BK173" s="1"/>
      <c r="BL173" s="1"/>
      <c r="BM173" s="1"/>
      <c r="BN173" s="1"/>
      <c r="BO173" s="1"/>
      <c r="BP173" s="1"/>
      <c r="BQ173" s="1"/>
      <c r="BR173" s="1"/>
      <c r="BS173" s="1" t="s">
        <v>914</v>
      </c>
      <c r="BT173" s="1" t="s">
        <v>1919</v>
      </c>
      <c r="BU173" s="5">
        <v>45063</v>
      </c>
      <c r="BV173" s="1">
        <v>74</v>
      </c>
      <c r="BW173" s="1" t="s">
        <v>99</v>
      </c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 t="s">
        <v>1920</v>
      </c>
      <c r="CN173" s="1">
        <v>45100</v>
      </c>
      <c r="CO173" s="1">
        <v>1</v>
      </c>
      <c r="CP173" s="1">
        <v>6</v>
      </c>
      <c r="CQ173" s="1"/>
      <c r="CR173" s="1"/>
      <c r="CS173" s="1"/>
      <c r="CT173" s="1"/>
      <c r="CU173" s="1">
        <v>3.5</v>
      </c>
      <c r="CV173" s="1">
        <v>3.3915000000000002</v>
      </c>
      <c r="CW173" s="1">
        <v>7.4</v>
      </c>
      <c r="CX173" s="1"/>
      <c r="CY173" s="1">
        <v>14.291500000000001</v>
      </c>
      <c r="CZ173" s="1">
        <v>34.4925</v>
      </c>
      <c r="DA173" s="1"/>
      <c r="DB173" s="1"/>
      <c r="DC173" s="1"/>
      <c r="DD173" s="1"/>
      <c r="DE173" s="1"/>
      <c r="DF173" s="1"/>
      <c r="DG173" s="1"/>
      <c r="DH173" s="1"/>
      <c r="DI173" s="1"/>
      <c r="DJ173" s="1">
        <v>30</v>
      </c>
      <c r="DK173" s="1">
        <v>6</v>
      </c>
      <c r="DL173" s="1">
        <v>39</v>
      </c>
      <c r="DM173" s="1">
        <v>13</v>
      </c>
      <c r="DN173" s="1">
        <v>5</v>
      </c>
      <c r="DO173" s="1">
        <v>2.5</v>
      </c>
      <c r="DP173" s="1">
        <v>70.283999999999992</v>
      </c>
      <c r="DQ173" s="1">
        <v>0</v>
      </c>
      <c r="DR173" s="1">
        <v>70.283999999999992</v>
      </c>
      <c r="DS173" s="1">
        <v>2</v>
      </c>
      <c r="DT173" s="1">
        <v>1</v>
      </c>
      <c r="DU173" s="1" t="s">
        <v>1969</v>
      </c>
      <c r="DV173" s="1" t="s">
        <v>2170</v>
      </c>
      <c r="DW173" s="1" t="s">
        <v>1970</v>
      </c>
      <c r="DX173" s="1" t="s">
        <v>100</v>
      </c>
    </row>
    <row r="174" spans="1:128" customFormat="1" ht="30" customHeight="1" x14ac:dyDescent="0.25">
      <c r="A174" s="1">
        <v>173</v>
      </c>
      <c r="B174" s="1" t="s">
        <v>1857</v>
      </c>
      <c r="C174" s="1" t="s">
        <v>420</v>
      </c>
      <c r="D174" s="1" t="s">
        <v>1858</v>
      </c>
      <c r="E174" s="1" t="s">
        <v>1859</v>
      </c>
      <c r="F174" s="1"/>
      <c r="G174" s="1"/>
      <c r="H174" s="1" t="s">
        <v>1860</v>
      </c>
      <c r="I174" s="1" t="s">
        <v>1861</v>
      </c>
      <c r="J174" s="1" t="s">
        <v>1862</v>
      </c>
      <c r="K174" s="1"/>
      <c r="L174" s="1" t="s">
        <v>449</v>
      </c>
      <c r="M174" s="1"/>
      <c r="N174" s="11">
        <v>45094.789583333331</v>
      </c>
      <c r="O174" s="1" t="s">
        <v>117</v>
      </c>
      <c r="P174" s="1"/>
      <c r="Q174" s="1" t="s">
        <v>1863</v>
      </c>
      <c r="R174" s="1" t="s">
        <v>96</v>
      </c>
      <c r="S174" s="4" t="s">
        <v>96</v>
      </c>
      <c r="T174" s="1" t="s">
        <v>145</v>
      </c>
      <c r="U174" s="1" t="s">
        <v>569</v>
      </c>
      <c r="V174" s="1" t="s">
        <v>1863</v>
      </c>
      <c r="W174" s="1"/>
      <c r="X174" s="1"/>
      <c r="Y174" s="1"/>
      <c r="Z174" s="1"/>
      <c r="AA174" s="1" t="s">
        <v>1864</v>
      </c>
      <c r="AB174" s="4" t="s">
        <v>147</v>
      </c>
      <c r="AC174" s="5">
        <v>41730</v>
      </c>
      <c r="AD174" s="1">
        <v>96.4</v>
      </c>
      <c r="AE174" s="1"/>
      <c r="AF174" s="1" t="s">
        <v>122</v>
      </c>
      <c r="AG174" s="1"/>
      <c r="AH174" s="1" t="s">
        <v>1865</v>
      </c>
      <c r="AI174" s="4" t="s">
        <v>147</v>
      </c>
      <c r="AJ174" s="5">
        <v>42461</v>
      </c>
      <c r="AK174" s="1">
        <v>86.66</v>
      </c>
      <c r="AL174" s="1"/>
      <c r="AM174" s="1" t="s">
        <v>122</v>
      </c>
      <c r="AN174" s="1" t="s">
        <v>123</v>
      </c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 t="s">
        <v>103</v>
      </c>
      <c r="BH174" s="5">
        <v>45078</v>
      </c>
      <c r="BI174" s="1">
        <v>617.5</v>
      </c>
      <c r="BJ174" s="1">
        <v>75.34</v>
      </c>
      <c r="BK174" s="1"/>
      <c r="BL174" s="1"/>
      <c r="BM174" s="1"/>
      <c r="BN174" s="1"/>
      <c r="BO174" s="1"/>
      <c r="BP174" s="1"/>
      <c r="BQ174" s="1"/>
      <c r="BR174" s="1"/>
      <c r="BS174" s="1" t="s">
        <v>149</v>
      </c>
      <c r="BT174" s="1" t="s">
        <v>1866</v>
      </c>
      <c r="BU174" s="5">
        <v>44121</v>
      </c>
      <c r="BV174" s="1">
        <v>85.6</v>
      </c>
      <c r="BW174" s="1" t="s">
        <v>165</v>
      </c>
      <c r="BX174" s="1">
        <v>0</v>
      </c>
      <c r="BY174" s="1">
        <v>0</v>
      </c>
      <c r="BZ174" s="1"/>
      <c r="CA174" s="1"/>
      <c r="CB174" s="1"/>
      <c r="CC174" s="1"/>
      <c r="CD174" s="1"/>
      <c r="CE174" s="1"/>
      <c r="CF174" s="1">
        <v>28</v>
      </c>
      <c r="CG174" s="5">
        <v>44137</v>
      </c>
      <c r="CH174" s="5">
        <v>45009</v>
      </c>
      <c r="CI174" s="1"/>
      <c r="CJ174" s="1"/>
      <c r="CK174" s="1"/>
      <c r="CL174" s="1"/>
      <c r="CM174" s="1" t="s">
        <v>1867</v>
      </c>
      <c r="CN174" s="19">
        <v>45100</v>
      </c>
      <c r="CO174" s="19">
        <v>1</v>
      </c>
      <c r="CP174" s="19">
        <v>2</v>
      </c>
      <c r="CQ174" s="19" t="s">
        <v>1968</v>
      </c>
      <c r="CR174" s="19"/>
      <c r="CS174" s="19">
        <v>3</v>
      </c>
      <c r="CT174" s="19"/>
      <c r="CU174" s="19">
        <v>4.82</v>
      </c>
      <c r="CV174" s="19">
        <v>4.3329999999999993</v>
      </c>
      <c r="CW174" s="19">
        <v>8.56</v>
      </c>
      <c r="CX174" s="19"/>
      <c r="CY174" s="19">
        <v>17.713000000000001</v>
      </c>
      <c r="CZ174" s="19">
        <v>26.369000000000003</v>
      </c>
      <c r="DA174" s="19"/>
      <c r="DB174" s="19"/>
      <c r="DC174" s="19"/>
      <c r="DD174" s="19"/>
      <c r="DE174" s="19"/>
      <c r="DF174" s="19"/>
      <c r="DG174" s="19"/>
      <c r="DH174" s="19"/>
      <c r="DI174" s="19"/>
      <c r="DJ174" s="19">
        <v>45</v>
      </c>
      <c r="DK174" s="19">
        <v>9</v>
      </c>
      <c r="DL174" s="19">
        <v>48.5</v>
      </c>
      <c r="DM174" s="19">
        <v>16.166666666666668</v>
      </c>
      <c r="DN174" s="19">
        <v>8</v>
      </c>
      <c r="DO174" s="19">
        <v>4</v>
      </c>
      <c r="DP174" s="19">
        <v>76.248666666666679</v>
      </c>
      <c r="DQ174" s="19">
        <v>0</v>
      </c>
      <c r="DR174" s="19">
        <v>76.248666666666679</v>
      </c>
      <c r="DS174" s="19">
        <v>2</v>
      </c>
      <c r="DT174" s="19">
        <v>2</v>
      </c>
      <c r="DU174" s="19" t="s">
        <v>2005</v>
      </c>
      <c r="DV174" s="19"/>
      <c r="DW174" s="19" t="s">
        <v>1970</v>
      </c>
      <c r="DX174" s="19" t="s">
        <v>100</v>
      </c>
    </row>
    <row r="175" spans="1:128" ht="30" customHeight="1" x14ac:dyDescent="0.25">
      <c r="A175" s="1">
        <v>174</v>
      </c>
      <c r="B175" s="1" t="s">
        <v>522</v>
      </c>
      <c r="C175" s="1" t="s">
        <v>255</v>
      </c>
      <c r="D175" s="1" t="s">
        <v>1835</v>
      </c>
      <c r="E175" s="4" t="s">
        <v>1836</v>
      </c>
      <c r="F175" s="1"/>
      <c r="G175" s="1"/>
      <c r="H175" s="1" t="s">
        <v>1837</v>
      </c>
      <c r="I175" s="1" t="s">
        <v>1838</v>
      </c>
      <c r="J175" s="1" t="s">
        <v>1839</v>
      </c>
      <c r="K175" s="1"/>
      <c r="L175" s="1" t="s">
        <v>231</v>
      </c>
      <c r="M175" s="1"/>
      <c r="N175" s="11">
        <v>45095.427777777775</v>
      </c>
      <c r="O175" s="1" t="s">
        <v>95</v>
      </c>
      <c r="P175" s="1"/>
      <c r="Q175" s="1" t="s">
        <v>1840</v>
      </c>
      <c r="R175" s="1" t="s">
        <v>97</v>
      </c>
      <c r="S175" s="4" t="s">
        <v>97</v>
      </c>
      <c r="T175" s="1" t="s">
        <v>145</v>
      </c>
      <c r="U175" s="1" t="s">
        <v>297</v>
      </c>
      <c r="V175" s="1" t="s">
        <v>1841</v>
      </c>
      <c r="W175" s="1"/>
      <c r="X175" s="1"/>
      <c r="Y175" s="1"/>
      <c r="Z175" s="1"/>
      <c r="AA175" s="1" t="s">
        <v>1842</v>
      </c>
      <c r="AB175" s="4" t="s">
        <v>147</v>
      </c>
      <c r="AC175" s="5">
        <v>42430</v>
      </c>
      <c r="AD175" s="1">
        <v>92</v>
      </c>
      <c r="AE175" s="1"/>
      <c r="AF175" s="1" t="s">
        <v>122</v>
      </c>
      <c r="AG175" s="1"/>
      <c r="AH175" s="1" t="s">
        <v>1842</v>
      </c>
      <c r="AI175" s="4" t="s">
        <v>147</v>
      </c>
      <c r="AJ175" s="5">
        <v>43160</v>
      </c>
      <c r="AK175" s="1">
        <v>80</v>
      </c>
      <c r="AL175" s="1"/>
      <c r="AM175" s="1" t="s">
        <v>122</v>
      </c>
      <c r="AN175" s="1" t="s">
        <v>123</v>
      </c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 t="s">
        <v>103</v>
      </c>
      <c r="BH175" s="5">
        <v>45047</v>
      </c>
      <c r="BI175" s="1">
        <v>672.5</v>
      </c>
      <c r="BJ175" s="1">
        <v>89.22</v>
      </c>
      <c r="BK175" s="1"/>
      <c r="BL175" s="1"/>
      <c r="BM175" s="1"/>
      <c r="BN175" s="1"/>
      <c r="BO175" s="1"/>
      <c r="BP175" s="1"/>
      <c r="BQ175" s="1"/>
      <c r="BR175" s="1"/>
      <c r="BS175" s="1" t="s">
        <v>163</v>
      </c>
      <c r="BT175" s="1" t="s">
        <v>1843</v>
      </c>
      <c r="BU175" s="5">
        <v>44655</v>
      </c>
      <c r="BV175" s="1">
        <v>82.8</v>
      </c>
      <c r="BW175" s="1" t="s">
        <v>165</v>
      </c>
      <c r="BX175" s="1">
        <v>3</v>
      </c>
      <c r="BY175" s="1" t="s">
        <v>209</v>
      </c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 t="s">
        <v>1844</v>
      </c>
      <c r="CN175" s="1">
        <v>45100</v>
      </c>
      <c r="CO175" s="1">
        <v>1</v>
      </c>
      <c r="CP175" s="1">
        <v>3</v>
      </c>
      <c r="CQ175" s="1" t="s">
        <v>1968</v>
      </c>
      <c r="CR175" s="1"/>
      <c r="CS175" s="1"/>
      <c r="CT175" s="1"/>
      <c r="CU175" s="1">
        <v>4.6000000000000005</v>
      </c>
      <c r="CV175" s="1">
        <v>4</v>
      </c>
      <c r="CW175" s="1">
        <v>8.2799999999999994</v>
      </c>
      <c r="CX175" s="1"/>
      <c r="CY175" s="1">
        <v>16.880000000000003</v>
      </c>
      <c r="CZ175" s="1">
        <v>31.227</v>
      </c>
      <c r="DA175" s="1"/>
      <c r="DB175" s="1"/>
      <c r="DC175" s="1"/>
      <c r="DD175" s="1"/>
      <c r="DE175" s="1"/>
      <c r="DF175" s="1"/>
      <c r="DG175" s="1"/>
      <c r="DH175" s="1"/>
      <c r="DI175" s="1"/>
      <c r="DJ175" s="1">
        <v>23</v>
      </c>
      <c r="DK175" s="1">
        <v>4.6000000000000005</v>
      </c>
      <c r="DL175" s="1">
        <v>32</v>
      </c>
      <c r="DM175" s="1">
        <v>10.666666666666666</v>
      </c>
      <c r="DN175" s="1">
        <v>5</v>
      </c>
      <c r="DO175" s="1">
        <v>2.5</v>
      </c>
      <c r="DP175" s="1">
        <v>65.873666666666665</v>
      </c>
      <c r="DQ175" s="1">
        <v>0</v>
      </c>
      <c r="DR175" s="1">
        <v>65.873666666666665</v>
      </c>
      <c r="DS175" s="1">
        <v>3</v>
      </c>
      <c r="DT175" s="1">
        <v>2</v>
      </c>
      <c r="DU175" s="1" t="s">
        <v>2049</v>
      </c>
      <c r="DV175" s="1"/>
      <c r="DW175" s="1" t="s">
        <v>1970</v>
      </c>
      <c r="DX175" s="1"/>
    </row>
    <row r="176" spans="1:128" ht="28.5" customHeight="1" x14ac:dyDescent="0.25">
      <c r="A176" s="1">
        <v>175</v>
      </c>
      <c r="B176" s="1" t="s">
        <v>1900</v>
      </c>
      <c r="C176" s="1" t="s">
        <v>1901</v>
      </c>
      <c r="D176" s="1" t="s">
        <v>1902</v>
      </c>
      <c r="E176" s="1" t="s">
        <v>1903</v>
      </c>
      <c r="F176" s="1"/>
      <c r="G176" s="1"/>
      <c r="H176" s="1"/>
      <c r="I176" s="4" t="s">
        <v>2172</v>
      </c>
      <c r="J176" s="1" t="s">
        <v>1904</v>
      </c>
      <c r="K176" s="1"/>
      <c r="L176" s="1" t="s">
        <v>94</v>
      </c>
      <c r="M176" s="1"/>
      <c r="N176" s="11">
        <v>45095.504861111112</v>
      </c>
      <c r="O176" s="1" t="s">
        <v>95</v>
      </c>
      <c r="P176" s="1"/>
      <c r="Q176" s="1" t="s">
        <v>1905</v>
      </c>
      <c r="R176" s="1" t="s">
        <v>97</v>
      </c>
      <c r="S176" s="4" t="s">
        <v>97</v>
      </c>
      <c r="T176" s="1" t="s">
        <v>145</v>
      </c>
      <c r="U176" s="1" t="s">
        <v>622</v>
      </c>
      <c r="V176" s="1" t="s">
        <v>1905</v>
      </c>
      <c r="W176" s="1"/>
      <c r="X176" s="1"/>
      <c r="Y176" s="1"/>
      <c r="Z176" s="1"/>
      <c r="AA176" s="1" t="s">
        <v>1906</v>
      </c>
      <c r="AB176" s="4" t="s">
        <v>179</v>
      </c>
      <c r="AC176" s="5">
        <v>43221</v>
      </c>
      <c r="AD176" s="1">
        <v>81.599999999999994</v>
      </c>
      <c r="AE176" s="1"/>
      <c r="AF176" s="1" t="s">
        <v>122</v>
      </c>
      <c r="AG176" s="1"/>
      <c r="AH176" s="1" t="s">
        <v>1907</v>
      </c>
      <c r="AI176" s="4" t="s">
        <v>179</v>
      </c>
      <c r="AJ176" s="5">
        <v>44013</v>
      </c>
      <c r="AK176" s="1">
        <v>93.6</v>
      </c>
      <c r="AL176" s="1"/>
      <c r="AM176" s="1" t="s">
        <v>122</v>
      </c>
      <c r="AN176" s="1" t="s">
        <v>123</v>
      </c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 t="s">
        <v>103</v>
      </c>
      <c r="BH176" s="5">
        <v>45047</v>
      </c>
      <c r="BI176" s="1">
        <v>710.5</v>
      </c>
      <c r="BJ176" s="1">
        <v>95.44</v>
      </c>
      <c r="BK176" s="1"/>
      <c r="BL176" s="1"/>
      <c r="BM176" s="1"/>
      <c r="BN176" s="1"/>
      <c r="BO176" s="1"/>
      <c r="BP176" s="1"/>
      <c r="BQ176" s="1"/>
      <c r="BR176" s="1"/>
      <c r="BS176" s="1" t="s">
        <v>1077</v>
      </c>
      <c r="BT176" s="1" t="s">
        <v>1908</v>
      </c>
      <c r="BU176" s="5">
        <v>45092</v>
      </c>
      <c r="BV176" s="1">
        <v>71.7</v>
      </c>
      <c r="BW176" s="1" t="s">
        <v>815</v>
      </c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 t="s">
        <v>1909</v>
      </c>
      <c r="CN176" s="1">
        <v>45100</v>
      </c>
      <c r="CO176" s="1">
        <v>1</v>
      </c>
      <c r="CP176" s="1">
        <v>4</v>
      </c>
      <c r="CQ176" s="1" t="s">
        <v>1968</v>
      </c>
      <c r="CR176" s="1"/>
      <c r="CS176" s="1"/>
      <c r="CT176" s="1"/>
      <c r="CU176" s="1">
        <v>4.08</v>
      </c>
      <c r="CV176" s="1">
        <v>4.68</v>
      </c>
      <c r="CW176" s="1">
        <v>7.1700000000000008</v>
      </c>
      <c r="CX176" s="1"/>
      <c r="CY176" s="1">
        <v>15.93</v>
      </c>
      <c r="CZ176" s="1">
        <v>33.404000000000003</v>
      </c>
      <c r="DA176" s="1"/>
      <c r="DB176" s="1"/>
      <c r="DC176" s="1"/>
      <c r="DD176" s="1"/>
      <c r="DE176" s="1"/>
      <c r="DF176" s="1"/>
      <c r="DG176" s="1"/>
      <c r="DH176" s="1"/>
      <c r="DI176" s="1"/>
      <c r="DJ176" s="1">
        <v>39</v>
      </c>
      <c r="DK176" s="1">
        <v>7.8000000000000007</v>
      </c>
      <c r="DL176" s="17">
        <v>34.5</v>
      </c>
      <c r="DM176" s="1">
        <v>11.5</v>
      </c>
      <c r="DN176" s="1">
        <v>5</v>
      </c>
      <c r="DO176" s="17">
        <v>2.5</v>
      </c>
      <c r="DP176" s="1">
        <v>71.134</v>
      </c>
      <c r="DQ176" s="17">
        <v>0</v>
      </c>
      <c r="DR176" s="1">
        <v>71.134</v>
      </c>
      <c r="DS176" s="1">
        <v>1</v>
      </c>
      <c r="DT176" s="1"/>
      <c r="DU176" s="1" t="s">
        <v>2049</v>
      </c>
      <c r="DV176" s="4" t="s">
        <v>2171</v>
      </c>
      <c r="DW176" s="4" t="s">
        <v>1970</v>
      </c>
      <c r="DX176" s="1" t="s">
        <v>100</v>
      </c>
    </row>
    <row r="177" spans="1:128" ht="34.5" customHeight="1" x14ac:dyDescent="0.25">
      <c r="A177" s="1">
        <v>176</v>
      </c>
      <c r="B177" s="1" t="s">
        <v>1957</v>
      </c>
      <c r="C177" s="1" t="s">
        <v>255</v>
      </c>
      <c r="D177" s="1" t="s">
        <v>1958</v>
      </c>
      <c r="E177" s="1" t="s">
        <v>1959</v>
      </c>
      <c r="F177" s="1"/>
      <c r="G177" s="1"/>
      <c r="H177" s="1" t="s">
        <v>1960</v>
      </c>
      <c r="I177" s="1" t="s">
        <v>1961</v>
      </c>
      <c r="J177" s="1" t="s">
        <v>1962</v>
      </c>
      <c r="K177" s="1"/>
      <c r="L177" s="1" t="s">
        <v>131</v>
      </c>
      <c r="M177" s="1"/>
      <c r="N177" s="11">
        <v>45096.554166666669</v>
      </c>
      <c r="O177" s="1" t="s">
        <v>117</v>
      </c>
      <c r="P177" s="1"/>
      <c r="Q177" s="1" t="s">
        <v>1963</v>
      </c>
      <c r="R177" s="1" t="s">
        <v>97</v>
      </c>
      <c r="S177" s="4"/>
      <c r="T177" s="1" t="s">
        <v>120</v>
      </c>
      <c r="U177" s="1" t="s">
        <v>297</v>
      </c>
      <c r="V177" s="1" t="s">
        <v>1963</v>
      </c>
      <c r="W177" s="1"/>
      <c r="X177" s="1"/>
      <c r="Y177" s="1"/>
      <c r="Z177" s="1"/>
      <c r="AA177" s="1" t="s">
        <v>1964</v>
      </c>
      <c r="AB177" s="4" t="s">
        <v>147</v>
      </c>
      <c r="AC177" s="5">
        <v>42430</v>
      </c>
      <c r="AD177" s="1">
        <v>96</v>
      </c>
      <c r="AE177" s="1"/>
      <c r="AF177" s="1" t="s">
        <v>122</v>
      </c>
      <c r="AG177" s="1"/>
      <c r="AH177" s="1" t="s">
        <v>1965</v>
      </c>
      <c r="AI177" s="4" t="s">
        <v>147</v>
      </c>
      <c r="AJ177" s="5">
        <v>43160</v>
      </c>
      <c r="AK177" s="1">
        <v>85.58</v>
      </c>
      <c r="AL177" s="1"/>
      <c r="AM177" s="1" t="s">
        <v>122</v>
      </c>
      <c r="AN177" s="1" t="s">
        <v>123</v>
      </c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 t="s">
        <v>103</v>
      </c>
      <c r="BH177" s="5">
        <v>45078</v>
      </c>
      <c r="BI177" s="1"/>
      <c r="BJ177" s="1">
        <v>82.29</v>
      </c>
      <c r="BK177" s="1"/>
      <c r="BL177" s="1"/>
      <c r="BM177" s="1"/>
      <c r="BN177" s="1"/>
      <c r="BO177" s="11">
        <v>44958.083333333336</v>
      </c>
      <c r="BP177" s="1"/>
      <c r="BQ177" s="1">
        <v>90.06</v>
      </c>
      <c r="BR177" s="1" t="s">
        <v>1676</v>
      </c>
      <c r="BS177" s="1" t="s">
        <v>149</v>
      </c>
      <c r="BT177" s="1" t="s">
        <v>1966</v>
      </c>
      <c r="BU177" s="5">
        <v>44746</v>
      </c>
      <c r="BV177" s="1">
        <v>94</v>
      </c>
      <c r="BW177" s="1" t="s">
        <v>165</v>
      </c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 t="s">
        <v>1967</v>
      </c>
      <c r="CN177" s="1">
        <v>45100</v>
      </c>
      <c r="CO177" s="1">
        <v>1</v>
      </c>
      <c r="CP177" s="1">
        <v>1</v>
      </c>
      <c r="CQ177" s="1" t="s">
        <v>1968</v>
      </c>
      <c r="CR177" s="1"/>
      <c r="CS177" s="1">
        <v>2</v>
      </c>
      <c r="CT177" s="19"/>
      <c r="CU177" s="19">
        <v>4.8</v>
      </c>
      <c r="CV177" s="19">
        <v>4.2789999999999999</v>
      </c>
      <c r="CW177" s="19">
        <v>9.3999999999999986</v>
      </c>
      <c r="CX177" s="19"/>
      <c r="CY177" s="1">
        <v>18.478999999999999</v>
      </c>
      <c r="CZ177" s="1">
        <v>28.801500000000004</v>
      </c>
      <c r="DA177" s="1"/>
      <c r="DB177" s="1"/>
      <c r="DC177" s="1"/>
      <c r="DD177" s="1"/>
      <c r="DE177" s="1"/>
      <c r="DF177" s="1"/>
      <c r="DG177" s="1"/>
      <c r="DH177" s="1">
        <v>67.545000000000002</v>
      </c>
      <c r="DI177" s="1">
        <v>23.640750000000001</v>
      </c>
      <c r="DJ177" s="19">
        <v>39</v>
      </c>
      <c r="DK177" s="1">
        <v>7.8000000000000007</v>
      </c>
      <c r="DL177" s="19">
        <v>48</v>
      </c>
      <c r="DM177" s="1">
        <v>16</v>
      </c>
      <c r="DN177" s="19">
        <v>6</v>
      </c>
      <c r="DO177" s="19">
        <v>3</v>
      </c>
      <c r="DP177" s="1">
        <v>76.080500000000001</v>
      </c>
      <c r="DQ177" s="1">
        <v>0</v>
      </c>
      <c r="DR177" s="1">
        <v>76.080500000000001</v>
      </c>
      <c r="DS177" s="1">
        <v>3</v>
      </c>
      <c r="DT177" s="1">
        <v>2</v>
      </c>
      <c r="DU177" s="1" t="s">
        <v>1969</v>
      </c>
      <c r="DV177" s="1"/>
      <c r="DW177" s="1" t="s">
        <v>1970</v>
      </c>
      <c r="DX177" s="1"/>
    </row>
    <row r="178" spans="1:128" ht="34.5" customHeight="1" x14ac:dyDescent="0.25">
      <c r="A178" s="1">
        <v>177</v>
      </c>
      <c r="B178" s="4" t="s">
        <v>1971</v>
      </c>
      <c r="C178" s="1" t="s">
        <v>1972</v>
      </c>
      <c r="D178" s="1" t="s">
        <v>1973</v>
      </c>
      <c r="E178" s="1" t="s">
        <v>1974</v>
      </c>
      <c r="F178" s="1"/>
      <c r="G178" s="1"/>
      <c r="H178" s="1" t="s">
        <v>1975</v>
      </c>
      <c r="I178" s="4" t="s">
        <v>1976</v>
      </c>
      <c r="J178" s="1" t="s">
        <v>1977</v>
      </c>
      <c r="K178" s="1"/>
      <c r="L178" s="1" t="s">
        <v>94</v>
      </c>
      <c r="M178" s="1" t="s">
        <v>296</v>
      </c>
      <c r="N178" s="11">
        <v>45103.835416666669</v>
      </c>
      <c r="O178" s="1" t="s">
        <v>95</v>
      </c>
      <c r="P178" s="1"/>
      <c r="Q178" s="1" t="s">
        <v>1978</v>
      </c>
      <c r="R178" s="1" t="s">
        <v>96</v>
      </c>
      <c r="S178" s="4" t="s">
        <v>1979</v>
      </c>
      <c r="T178" s="1" t="s">
        <v>145</v>
      </c>
      <c r="U178" s="1" t="s">
        <v>297</v>
      </c>
      <c r="V178" s="1" t="s">
        <v>1978</v>
      </c>
      <c r="W178" s="1"/>
      <c r="X178" s="1"/>
      <c r="Y178" s="1"/>
      <c r="Z178" s="1"/>
      <c r="AA178" s="1" t="s">
        <v>1980</v>
      </c>
      <c r="AB178" s="4" t="s">
        <v>147</v>
      </c>
      <c r="AC178" s="5">
        <v>43160</v>
      </c>
      <c r="AD178" s="1">
        <v>79.400000000000006</v>
      </c>
      <c r="AE178" s="1"/>
      <c r="AF178" s="1" t="s">
        <v>122</v>
      </c>
      <c r="AG178" s="1"/>
      <c r="AH178" s="1" t="s">
        <v>1981</v>
      </c>
      <c r="AI178" s="4" t="s">
        <v>147</v>
      </c>
      <c r="AJ178" s="5">
        <v>43891</v>
      </c>
      <c r="AK178" s="1">
        <v>76</v>
      </c>
      <c r="AL178" s="1"/>
      <c r="AM178" s="1" t="s">
        <v>122</v>
      </c>
      <c r="AN178" s="1" t="s">
        <v>123</v>
      </c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1">
        <v>44986</v>
      </c>
      <c r="BP178" s="1">
        <v>29</v>
      </c>
      <c r="BQ178" s="1">
        <v>91.89</v>
      </c>
      <c r="BR178" s="1" t="s">
        <v>1676</v>
      </c>
      <c r="BS178" s="1" t="s">
        <v>1982</v>
      </c>
      <c r="BT178" s="1" t="s">
        <v>1982</v>
      </c>
      <c r="BU178" s="5">
        <v>45103</v>
      </c>
      <c r="BV178" s="1">
        <v>88.9</v>
      </c>
      <c r="BW178" s="1" t="s">
        <v>99</v>
      </c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 t="s">
        <v>1983</v>
      </c>
      <c r="CN178" s="19" t="s">
        <v>2064</v>
      </c>
      <c r="CO178" s="19"/>
      <c r="CP178" s="19"/>
      <c r="CQ178" s="19"/>
      <c r="CR178" s="19"/>
      <c r="CS178" s="19"/>
      <c r="CT178" s="19"/>
      <c r="CU178" s="19">
        <v>3.97</v>
      </c>
      <c r="CV178" s="19">
        <v>3.8</v>
      </c>
      <c r="CW178" s="19">
        <v>8.89</v>
      </c>
      <c r="CX178" s="19"/>
      <c r="CY178" s="19">
        <v>16.66</v>
      </c>
      <c r="CZ178" s="19"/>
      <c r="DA178" s="19"/>
      <c r="DB178" s="19"/>
      <c r="DC178" s="19"/>
      <c r="DD178" s="19"/>
      <c r="DE178" s="19"/>
      <c r="DF178" s="19"/>
      <c r="DG178" s="1"/>
      <c r="DH178" s="1">
        <v>68.917500000000004</v>
      </c>
      <c r="DI178" s="19">
        <v>24.121125000000003</v>
      </c>
      <c r="DJ178" s="19">
        <v>33.5</v>
      </c>
      <c r="DK178" s="19">
        <v>6.7</v>
      </c>
      <c r="DL178" s="19">
        <v>41.5</v>
      </c>
      <c r="DM178" s="19">
        <v>13.833333333333332</v>
      </c>
      <c r="DN178" s="19">
        <v>5</v>
      </c>
      <c r="DO178" s="19">
        <v>2.5</v>
      </c>
      <c r="DP178" s="19">
        <v>63.814458333333334</v>
      </c>
      <c r="DQ178" s="1">
        <v>0</v>
      </c>
      <c r="DR178" s="19">
        <v>63.814458333333334</v>
      </c>
      <c r="DS178" s="19"/>
      <c r="DT178" s="19"/>
      <c r="DU178" s="19"/>
      <c r="DV178" s="19" t="s">
        <v>1984</v>
      </c>
      <c r="DW178" s="19" t="s">
        <v>1970</v>
      </c>
      <c r="DX178" s="1"/>
    </row>
    <row r="179" spans="1:128" ht="30.75" customHeight="1" x14ac:dyDescent="0.25">
      <c r="A179" s="1">
        <v>178</v>
      </c>
      <c r="B179" s="21" t="s">
        <v>1985</v>
      </c>
      <c r="C179" s="19" t="s">
        <v>1986</v>
      </c>
      <c r="D179" s="19" t="s">
        <v>1987</v>
      </c>
      <c r="E179" s="19" t="s">
        <v>1988</v>
      </c>
      <c r="F179" s="19"/>
      <c r="G179" s="19"/>
      <c r="H179" s="19"/>
      <c r="I179" s="21" t="s">
        <v>1989</v>
      </c>
      <c r="J179" s="19" t="s">
        <v>1990</v>
      </c>
      <c r="K179" s="19"/>
      <c r="L179" s="19" t="s">
        <v>94</v>
      </c>
      <c r="M179" s="19"/>
      <c r="N179" s="23">
        <v>45106.95208333333</v>
      </c>
      <c r="O179" s="19" t="s">
        <v>95</v>
      </c>
      <c r="P179" s="19"/>
      <c r="Q179" s="19" t="s">
        <v>1991</v>
      </c>
      <c r="R179" s="19" t="s">
        <v>96</v>
      </c>
      <c r="S179" s="21" t="s">
        <v>1589</v>
      </c>
      <c r="T179" s="19" t="s">
        <v>191</v>
      </c>
      <c r="U179" s="19" t="s">
        <v>297</v>
      </c>
      <c r="V179" s="19" t="s">
        <v>1991</v>
      </c>
      <c r="W179" s="19" t="s">
        <v>101</v>
      </c>
      <c r="X179" s="22">
        <v>44866</v>
      </c>
      <c r="Y179" s="19">
        <v>11.89</v>
      </c>
      <c r="Z179" s="19">
        <v>40.51</v>
      </c>
      <c r="AA179" s="19" t="s">
        <v>1992</v>
      </c>
      <c r="AB179" s="21" t="s">
        <v>147</v>
      </c>
      <c r="AC179" s="22">
        <v>42795</v>
      </c>
      <c r="AD179" s="19">
        <v>92.2</v>
      </c>
      <c r="AE179" s="19"/>
      <c r="AF179" s="19" t="s">
        <v>122</v>
      </c>
      <c r="AG179" s="19"/>
      <c r="AH179" s="19" t="s">
        <v>1992</v>
      </c>
      <c r="AI179" s="21" t="s">
        <v>147</v>
      </c>
      <c r="AJ179" s="22">
        <v>43525</v>
      </c>
      <c r="AK179" s="19">
        <v>79</v>
      </c>
      <c r="AL179" s="19"/>
      <c r="AM179" s="19" t="s">
        <v>122</v>
      </c>
      <c r="AN179" s="19" t="s">
        <v>123</v>
      </c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 t="s">
        <v>103</v>
      </c>
      <c r="BH179" s="22">
        <v>45047</v>
      </c>
      <c r="BI179" s="19">
        <v>502.5</v>
      </c>
      <c r="BJ179" s="19">
        <v>37.229999999999997</v>
      </c>
      <c r="BK179" s="19"/>
      <c r="BL179" s="19"/>
      <c r="BM179" s="19"/>
      <c r="BN179" s="19"/>
      <c r="BO179" s="23">
        <v>44927.3125</v>
      </c>
      <c r="BP179" s="19"/>
      <c r="BQ179" s="19">
        <v>77.09</v>
      </c>
      <c r="BR179" s="19" t="s">
        <v>1676</v>
      </c>
      <c r="BS179" s="19" t="s">
        <v>1993</v>
      </c>
      <c r="BT179" s="19" t="s">
        <v>1994</v>
      </c>
      <c r="BU179" s="22">
        <v>45066</v>
      </c>
      <c r="BV179" s="19">
        <v>75.400000000000006</v>
      </c>
      <c r="BW179" s="19" t="s">
        <v>99</v>
      </c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 t="s">
        <v>1995</v>
      </c>
      <c r="CN179" s="1" t="s">
        <v>2064</v>
      </c>
      <c r="CO179" s="1"/>
      <c r="CP179" s="1"/>
      <c r="CQ179" s="1"/>
      <c r="CR179" s="1"/>
      <c r="CS179" s="1"/>
      <c r="CT179" s="1"/>
      <c r="CU179" s="1">
        <v>4.6100000000000003</v>
      </c>
      <c r="CV179" s="1">
        <v>3.95</v>
      </c>
      <c r="CW179" s="1">
        <v>7.54</v>
      </c>
      <c r="CX179" s="1"/>
      <c r="CY179" s="1">
        <v>16.100000000000001</v>
      </c>
      <c r="CZ179" s="1"/>
      <c r="DA179" s="1"/>
      <c r="DB179" s="1">
        <v>22.928499999999996</v>
      </c>
      <c r="DC179" s="1">
        <v>63.438499999999991</v>
      </c>
      <c r="DD179" s="1">
        <v>22.203474999999994</v>
      </c>
      <c r="DE179" s="1"/>
      <c r="DF179" s="1"/>
      <c r="DG179" s="1"/>
      <c r="DH179" s="1">
        <v>57.817500000000003</v>
      </c>
      <c r="DI179" s="1">
        <v>20.236125000000001</v>
      </c>
      <c r="DJ179" s="1">
        <v>30.5</v>
      </c>
      <c r="DK179" s="1">
        <v>6.1</v>
      </c>
      <c r="DL179" s="1">
        <v>40.5</v>
      </c>
      <c r="DM179" s="1">
        <v>13.5</v>
      </c>
      <c r="DN179" s="1">
        <v>8</v>
      </c>
      <c r="DO179" s="1">
        <v>4</v>
      </c>
      <c r="DP179" s="1">
        <v>61.903474999999993</v>
      </c>
      <c r="DQ179" s="1">
        <v>0</v>
      </c>
      <c r="DR179" s="1">
        <v>61.903474999999993</v>
      </c>
      <c r="DS179" s="1"/>
      <c r="DT179" s="1"/>
      <c r="DU179" s="1"/>
      <c r="DV179" s="1" t="s">
        <v>1984</v>
      </c>
      <c r="DW179" s="1" t="s">
        <v>1970</v>
      </c>
      <c r="DX179" s="1"/>
    </row>
  </sheetData>
  <autoFilter ref="A1:DY179" xr:uid="{00000000-0009-0000-0000-000000000000}"/>
  <conditionalFormatting sqref="J97:J140">
    <cfRule type="duplicateValues" dxfId="0" priority="135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 100</cp:lastModifiedBy>
  <dcterms:created xsi:type="dcterms:W3CDTF">2023-06-20T07:08:40Z</dcterms:created>
  <dcterms:modified xsi:type="dcterms:W3CDTF">2024-05-16T13:13:46Z</dcterms:modified>
</cp:coreProperties>
</file>